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BIBLIOTECA\Compras FIP y FIL 2022\"/>
    </mc:Choice>
  </mc:AlternateContent>
  <bookViews>
    <workbookView xWindow="0" yWindow="0" windowWidth="23040" windowHeight="9075" tabRatio="786"/>
  </bookViews>
  <sheets>
    <sheet name="ABOGADO" sheetId="1" r:id="rId1"/>
    <sheet name="AGROBIOTECNOLOGÍA" sheetId="2" r:id="rId2"/>
    <sheet name="AGRONEGOCIOS" sheetId="3" r:id="rId3"/>
    <sheet name="CIRUJANO DENTISTA" sheetId="4" r:id="rId4"/>
    <sheet name="CULTURA FÍSICA Y DEPORTE" sheetId="5" r:id="rId5"/>
    <sheet name="DESARROLLO TURÍSTICO" sheetId="6" r:id="rId6"/>
    <sheet name="ENFERMERÍA" sheetId="7" r:id="rId7"/>
    <sheet name="INGENIERÍA EN GEOFÍSICA" sheetId="8" r:id="rId8"/>
    <sheet name="INGENIERÍA EN SISTEMAS BIOL" sheetId="9" r:id="rId9"/>
    <sheet name="INGENIERÍA EN TELEMÁTICA" sheetId="10" r:id="rId10"/>
    <sheet name="LETRAS HISPÁNICAS" sheetId="11" r:id="rId11"/>
    <sheet name="MCP" sheetId="12" r:id="rId12"/>
    <sheet name="MVZ" sheetId="13" r:id="rId13"/>
    <sheet name="NEGOCIOS INTERNACIONALES" sheetId="14" r:id="rId14"/>
    <sheet name="NUTRICIÓN" sheetId="15" r:id="rId15"/>
    <sheet name="PERIODISMO" sheetId="16" r:id="rId16"/>
    <sheet name="PSICOLOGÍA" sheetId="17" r:id="rId17"/>
    <sheet name="SLPCyE" sheetId="18" r:id="rId18"/>
    <sheet name="TRABAJO SOCIAL" sheetId="19" r:id="rId19"/>
    <sheet name="MAESTRÍA EN ADMINISTRACIÓN" sheetId="22" r:id="rId20"/>
    <sheet name="MAESTRÍA Y DOCTORADO EN ALIMENT" sheetId="27" r:id="rId21"/>
    <sheet name="MAESTRÍA EN SALUD PÚBLICA" sheetId="23" r:id="rId22"/>
    <sheet name="MAESTRÍA EN TECNOLOGÍAS PARA EL" sheetId="28" r:id="rId23"/>
    <sheet name="MAESTRÍA EN DERECHO" sheetId="21" r:id="rId24"/>
    <sheet name="MAESTRÍA EN ESTUDIOS RURALES" sheetId="29" r:id="rId25"/>
    <sheet name="POSGRADOS EN PSICOLOGÍA" sheetId="25" r:id="rId26"/>
    <sheet name="BIBLIOTECA" sheetId="30" r:id="rId27"/>
  </sheets>
  <calcPr calcId="162913"/>
</workbook>
</file>

<file path=xl/calcChain.xml><?xml version="1.0" encoding="utf-8"?>
<calcChain xmlns="http://schemas.openxmlformats.org/spreadsheetml/2006/main">
  <c r="J63" i="14" l="1"/>
  <c r="J28" i="22"/>
  <c r="J64" i="14"/>
  <c r="J37" i="3"/>
  <c r="J17" i="16" l="1"/>
  <c r="J11" i="13"/>
  <c r="J57" i="11"/>
  <c r="J52" i="11"/>
  <c r="J49" i="11"/>
  <c r="J44" i="11"/>
  <c r="J11" i="11"/>
  <c r="J4" i="9"/>
  <c r="J9" i="8"/>
  <c r="J7" i="6"/>
  <c r="J12" i="2"/>
  <c r="J11" i="2"/>
  <c r="J4" i="1"/>
  <c r="J29" i="12"/>
  <c r="J25" i="12"/>
  <c r="J22" i="12"/>
  <c r="J12" i="11"/>
  <c r="J19" i="6"/>
  <c r="J7" i="2"/>
  <c r="J6" i="1"/>
  <c r="J24" i="16"/>
  <c r="K29" i="4" l="1"/>
  <c r="L40" i="25" l="1"/>
  <c r="J36" i="25"/>
  <c r="J40" i="25"/>
  <c r="I40" i="25"/>
  <c r="G36" i="25"/>
  <c r="F36" i="25"/>
  <c r="B33" i="25"/>
  <c r="A33" i="25"/>
  <c r="K32" i="25"/>
  <c r="L77" i="29"/>
  <c r="K69" i="29"/>
  <c r="J73" i="29" s="1"/>
  <c r="G73" i="29"/>
  <c r="F73" i="29"/>
  <c r="B70" i="29"/>
  <c r="A70" i="29"/>
  <c r="L37" i="21"/>
  <c r="J37" i="21"/>
  <c r="I37" i="21"/>
  <c r="F33" i="21"/>
  <c r="G33" i="21"/>
  <c r="J33" i="21"/>
  <c r="B30" i="21"/>
  <c r="A30" i="21"/>
  <c r="K29" i="21"/>
  <c r="L37" i="28"/>
  <c r="J33" i="28"/>
  <c r="J37" i="28"/>
  <c r="I37" i="28"/>
  <c r="G33" i="28"/>
  <c r="F33" i="28"/>
  <c r="B30" i="28"/>
  <c r="A30" i="28"/>
  <c r="K29" i="28"/>
  <c r="L60" i="23"/>
  <c r="J60" i="23"/>
  <c r="I60" i="23"/>
  <c r="J56" i="23"/>
  <c r="G56" i="23"/>
  <c r="F56" i="23"/>
  <c r="B53" i="23"/>
  <c r="A53" i="23"/>
  <c r="K52" i="23"/>
  <c r="J52" i="22"/>
  <c r="I52" i="22"/>
  <c r="K44" i="22"/>
  <c r="J48" i="22" s="1"/>
  <c r="G48" i="22"/>
  <c r="F48" i="22"/>
  <c r="B45" i="22"/>
  <c r="A45" i="22"/>
  <c r="I97" i="19"/>
  <c r="J93" i="19"/>
  <c r="G93" i="19"/>
  <c r="F93" i="19"/>
  <c r="K89" i="19"/>
  <c r="B90" i="19"/>
  <c r="A90" i="19"/>
  <c r="L43" i="18"/>
  <c r="J43" i="18"/>
  <c r="I43" i="18"/>
  <c r="K35" i="18"/>
  <c r="G39" i="18"/>
  <c r="F39" i="18"/>
  <c r="B36" i="18"/>
  <c r="A36" i="18"/>
  <c r="L124" i="17"/>
  <c r="J124" i="17"/>
  <c r="I124" i="17"/>
  <c r="J120" i="17"/>
  <c r="K116" i="17"/>
  <c r="G120" i="17"/>
  <c r="F120" i="17"/>
  <c r="B117" i="17"/>
  <c r="A117" i="17"/>
  <c r="L93" i="16"/>
  <c r="J93" i="16"/>
  <c r="I93" i="16"/>
  <c r="G89" i="16"/>
  <c r="F89" i="16"/>
  <c r="J89" i="16"/>
  <c r="B86" i="16"/>
  <c r="A86" i="16"/>
  <c r="K85" i="16"/>
  <c r="J82" i="15"/>
  <c r="I82" i="15"/>
  <c r="G78" i="15"/>
  <c r="F78" i="15"/>
  <c r="B75" i="15"/>
  <c r="A75" i="15"/>
  <c r="K74" i="15"/>
  <c r="L82" i="15" s="1"/>
  <c r="J98" i="14"/>
  <c r="I98" i="14"/>
  <c r="K98" i="14"/>
  <c r="K90" i="14"/>
  <c r="L98" i="14" s="1"/>
  <c r="G94" i="14"/>
  <c r="F94" i="14"/>
  <c r="J94" i="14" l="1"/>
  <c r="L52" i="22"/>
  <c r="J78" i="15"/>
  <c r="B91" i="14"/>
  <c r="A91" i="14"/>
  <c r="G67" i="13"/>
  <c r="F67" i="13"/>
  <c r="L71" i="13"/>
  <c r="J71" i="13"/>
  <c r="I71" i="13"/>
  <c r="J67" i="13"/>
  <c r="K63" i="13"/>
  <c r="B64" i="13"/>
  <c r="A64" i="13"/>
  <c r="L101" i="12"/>
  <c r="J101" i="12"/>
  <c r="I101" i="12"/>
  <c r="J97" i="12"/>
  <c r="K93" i="12"/>
  <c r="G97" i="12"/>
  <c r="F97" i="12"/>
  <c r="B94" i="12"/>
  <c r="A94" i="12"/>
  <c r="G195" i="11"/>
  <c r="F195" i="11"/>
  <c r="B192" i="11"/>
  <c r="J195" i="11"/>
  <c r="I199" i="11"/>
  <c r="K191" i="11"/>
  <c r="A192" i="11"/>
  <c r="L61" i="10"/>
  <c r="J57" i="10"/>
  <c r="J61" i="10"/>
  <c r="I61" i="10"/>
  <c r="K53" i="10"/>
  <c r="G57" i="10"/>
  <c r="F57" i="10"/>
  <c r="B54" i="10"/>
  <c r="A54" i="10"/>
  <c r="L51" i="9"/>
  <c r="J51" i="9"/>
  <c r="I51" i="9"/>
  <c r="J47" i="9"/>
  <c r="K43" i="9"/>
  <c r="G47" i="9"/>
  <c r="F47" i="9"/>
  <c r="B44" i="9"/>
  <c r="A44" i="9"/>
  <c r="L60" i="8"/>
  <c r="J60" i="8"/>
  <c r="I60" i="8"/>
  <c r="G56" i="8"/>
  <c r="F56" i="8"/>
  <c r="B53" i="8"/>
  <c r="A53" i="8"/>
  <c r="K52" i="8"/>
  <c r="J56" i="8"/>
  <c r="L64" i="7"/>
  <c r="J64" i="7"/>
  <c r="I64" i="7"/>
  <c r="J60" i="7"/>
  <c r="K56" i="7"/>
  <c r="G60" i="7"/>
  <c r="F60" i="7"/>
  <c r="B57" i="7"/>
  <c r="A57" i="7"/>
  <c r="K57" i="6"/>
  <c r="J98" i="6"/>
  <c r="I98" i="6"/>
  <c r="G94" i="6"/>
  <c r="F94" i="6"/>
  <c r="B91" i="6"/>
  <c r="A91" i="6"/>
  <c r="J79" i="5"/>
  <c r="I79" i="5"/>
  <c r="G75" i="5"/>
  <c r="F75" i="5"/>
  <c r="B72" i="5"/>
  <c r="A72" i="5"/>
  <c r="L61" i="4"/>
  <c r="J61" i="4"/>
  <c r="I61" i="4"/>
  <c r="G57" i="4"/>
  <c r="F57" i="4"/>
  <c r="B54" i="4"/>
  <c r="A54" i="4"/>
  <c r="J57" i="4"/>
  <c r="K53" i="4"/>
  <c r="I55" i="3"/>
  <c r="F51" i="3"/>
  <c r="B48" i="3"/>
  <c r="J55" i="3" s="1"/>
  <c r="A48" i="3"/>
  <c r="J78" i="2"/>
  <c r="I78" i="2"/>
  <c r="G74" i="2"/>
  <c r="F74" i="2"/>
  <c r="B71" i="2"/>
  <c r="A71" i="2"/>
  <c r="L93" i="1"/>
  <c r="J93" i="1"/>
  <c r="I93" i="1"/>
  <c r="J89" i="1"/>
  <c r="G89" i="1"/>
  <c r="K85" i="1"/>
  <c r="B86" i="1"/>
  <c r="G51" i="3" l="1"/>
  <c r="J68" i="6"/>
  <c r="K90" i="6" s="1"/>
  <c r="J37" i="5"/>
  <c r="K71" i="5" s="1"/>
  <c r="J36" i="3"/>
  <c r="J35" i="3"/>
  <c r="J34" i="3"/>
  <c r="J41" i="2"/>
  <c r="K70" i="2" s="1"/>
  <c r="J74" i="2" s="1"/>
  <c r="K47" i="3" l="1"/>
  <c r="J94" i="6"/>
  <c r="L98" i="6"/>
  <c r="J75" i="5"/>
  <c r="L79" i="5"/>
  <c r="J51" i="3"/>
  <c r="L55" i="3"/>
  <c r="J61" i="29"/>
  <c r="J55" i="29"/>
  <c r="J56" i="29"/>
  <c r="J57" i="29"/>
  <c r="J58" i="29"/>
  <c r="J59" i="29"/>
  <c r="J60" i="29"/>
  <c r="J54" i="29"/>
  <c r="J53" i="29"/>
  <c r="J52" i="29"/>
  <c r="J51" i="29"/>
  <c r="J50" i="29"/>
  <c r="J49" i="29"/>
  <c r="J48" i="29"/>
  <c r="J47" i="29"/>
  <c r="J46" i="29"/>
  <c r="J45" i="29"/>
  <c r="J44" i="29"/>
  <c r="J43" i="29"/>
  <c r="J42" i="29"/>
  <c r="J41" i="29"/>
  <c r="J40" i="29"/>
  <c r="J39" i="29"/>
  <c r="J38" i="29"/>
  <c r="J37" i="29"/>
  <c r="J36" i="29"/>
  <c r="J35" i="29"/>
  <c r="J34" i="29"/>
  <c r="J33" i="29"/>
  <c r="J25" i="29"/>
  <c r="J24" i="29"/>
  <c r="J26" i="29"/>
  <c r="J27" i="29"/>
  <c r="J28" i="29"/>
  <c r="J29" i="29"/>
  <c r="J30" i="29"/>
  <c r="J31" i="29"/>
  <c r="J32" i="29"/>
  <c r="J23" i="29"/>
  <c r="J22" i="29"/>
  <c r="J72" i="19" l="1"/>
  <c r="J71" i="19"/>
  <c r="J70" i="19"/>
  <c r="J69" i="19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47" i="17"/>
  <c r="J46" i="17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56" i="16"/>
  <c r="J55" i="16"/>
  <c r="J46" i="13"/>
  <c r="J47" i="13"/>
  <c r="J48" i="13"/>
  <c r="J45" i="13"/>
  <c r="J44" i="13"/>
  <c r="J32" i="8"/>
  <c r="J33" i="8"/>
  <c r="J34" i="8"/>
  <c r="J35" i="8"/>
  <c r="J36" i="8"/>
  <c r="J37" i="8"/>
  <c r="J31" i="8"/>
  <c r="J30" i="8"/>
  <c r="J34" i="7"/>
  <c r="J35" i="7"/>
  <c r="J33" i="7"/>
  <c r="J32" i="7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67" i="19"/>
  <c r="J68" i="19"/>
  <c r="J49" i="19"/>
  <c r="J48" i="19"/>
  <c r="J29" i="10"/>
  <c r="J27" i="10"/>
  <c r="J28" i="10"/>
  <c r="J26" i="10"/>
  <c r="B15" i="22" l="1"/>
  <c r="B37" i="19"/>
  <c r="J97" i="19" s="1"/>
  <c r="B21" i="17"/>
  <c r="B45" i="16"/>
  <c r="B22" i="15"/>
  <c r="B41" i="14"/>
  <c r="B34" i="13"/>
  <c r="B49" i="12"/>
  <c r="B65" i="11"/>
  <c r="J199" i="11" s="1"/>
  <c r="B20" i="9"/>
  <c r="B20" i="8"/>
  <c r="B22" i="7"/>
  <c r="B58" i="6"/>
  <c r="B18" i="5"/>
  <c r="B30" i="4"/>
  <c r="B17" i="3"/>
  <c r="B32" i="2"/>
  <c r="J5" i="30" l="1"/>
  <c r="J6" i="30"/>
  <c r="J7" i="30"/>
  <c r="J4" i="30"/>
  <c r="J30" i="19"/>
  <c r="J5" i="25" l="1"/>
  <c r="J6" i="25"/>
  <c r="J4" i="25"/>
  <c r="K12" i="25" s="1"/>
  <c r="J16" i="25" s="1"/>
  <c r="J5" i="23"/>
  <c r="J6" i="23"/>
  <c r="J4" i="23"/>
  <c r="J8" i="22"/>
  <c r="J7" i="22"/>
  <c r="K14" i="22" s="1"/>
  <c r="J18" i="22" s="1"/>
  <c r="J6" i="22"/>
  <c r="J5" i="22"/>
  <c r="J4" i="22"/>
  <c r="B14" i="30"/>
  <c r="G17" i="30" s="1"/>
  <c r="K13" i="30"/>
  <c r="J17" i="30" s="1"/>
  <c r="B13" i="25"/>
  <c r="G16" i="25" s="1"/>
  <c r="B12" i="29"/>
  <c r="G15" i="29" s="1"/>
  <c r="K11" i="29"/>
  <c r="J15" i="29" s="1"/>
  <c r="B12" i="21"/>
  <c r="G15" i="21" s="1"/>
  <c r="K11" i="21"/>
  <c r="J15" i="21" s="1"/>
  <c r="B13" i="28"/>
  <c r="G16" i="28" s="1"/>
  <c r="K12" i="28"/>
  <c r="J16" i="28" s="1"/>
  <c r="J35" i="27"/>
  <c r="K31" i="27"/>
  <c r="B13" i="27"/>
  <c r="G16" i="27" s="1"/>
  <c r="K12" i="27"/>
  <c r="J16" i="27" s="1"/>
  <c r="B13" i="23"/>
  <c r="G16" i="23" s="1"/>
  <c r="G18" i="22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K36" i="19" s="1"/>
  <c r="L97" i="19" s="1"/>
  <c r="J19" i="19"/>
  <c r="J20" i="19"/>
  <c r="J21" i="19"/>
  <c r="J22" i="19"/>
  <c r="J23" i="19"/>
  <c r="J24" i="19"/>
  <c r="J25" i="19"/>
  <c r="J26" i="19"/>
  <c r="J27" i="19"/>
  <c r="J28" i="19"/>
  <c r="J29" i="19"/>
  <c r="J4" i="19"/>
  <c r="K12" i="23" l="1"/>
  <c r="J16" i="23" s="1"/>
  <c r="G40" i="19" l="1"/>
  <c r="J40" i="19"/>
  <c r="J5" i="18"/>
  <c r="J6" i="18"/>
  <c r="J4" i="18"/>
  <c r="K12" i="18"/>
  <c r="J16" i="18" s="1"/>
  <c r="J39" i="18"/>
  <c r="B13" i="18"/>
  <c r="G16" i="18" s="1"/>
  <c r="J5" i="17"/>
  <c r="J6" i="17"/>
  <c r="J7" i="17"/>
  <c r="J8" i="17"/>
  <c r="J9" i="17"/>
  <c r="J10" i="17"/>
  <c r="J11" i="17"/>
  <c r="J12" i="17"/>
  <c r="J13" i="17"/>
  <c r="J14" i="17"/>
  <c r="J4" i="17"/>
  <c r="G24" i="17"/>
  <c r="J5" i="16"/>
  <c r="J6" i="16"/>
  <c r="J7" i="16"/>
  <c r="J8" i="16"/>
  <c r="J9" i="16"/>
  <c r="J10" i="16"/>
  <c r="J11" i="16"/>
  <c r="J12" i="16"/>
  <c r="J13" i="16"/>
  <c r="J14" i="16"/>
  <c r="J15" i="16"/>
  <c r="J16" i="16"/>
  <c r="J18" i="16"/>
  <c r="J19" i="16"/>
  <c r="J20" i="16"/>
  <c r="J21" i="16"/>
  <c r="J22" i="16"/>
  <c r="J23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4" i="16"/>
  <c r="G48" i="16"/>
  <c r="J5" i="15"/>
  <c r="J6" i="15"/>
  <c r="J7" i="15"/>
  <c r="J8" i="15"/>
  <c r="J9" i="15"/>
  <c r="J10" i="15"/>
  <c r="J11" i="15"/>
  <c r="J12" i="15"/>
  <c r="J13" i="15"/>
  <c r="J14" i="15"/>
  <c r="J15" i="15"/>
  <c r="J4" i="15"/>
  <c r="G25" i="15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4" i="14"/>
  <c r="G44" i="14"/>
  <c r="J5" i="13"/>
  <c r="J6" i="13"/>
  <c r="J7" i="13"/>
  <c r="J8" i="13"/>
  <c r="J9" i="13"/>
  <c r="J10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4" i="13"/>
  <c r="G37" i="13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3" i="12"/>
  <c r="J24" i="12"/>
  <c r="J26" i="12"/>
  <c r="J27" i="12"/>
  <c r="J28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" i="12"/>
  <c r="G52" i="12"/>
  <c r="J5" i="11"/>
  <c r="J6" i="11"/>
  <c r="J7" i="11"/>
  <c r="J8" i="11"/>
  <c r="J9" i="11"/>
  <c r="J10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5" i="11"/>
  <c r="J46" i="11"/>
  <c r="J47" i="11"/>
  <c r="J48" i="11"/>
  <c r="J50" i="11"/>
  <c r="J51" i="11"/>
  <c r="J53" i="11"/>
  <c r="J54" i="11"/>
  <c r="J55" i="11"/>
  <c r="J56" i="11"/>
  <c r="J58" i="11"/>
  <c r="J4" i="11"/>
  <c r="G68" i="11"/>
  <c r="J5" i="10"/>
  <c r="J4" i="10"/>
  <c r="K11" i="10" s="1"/>
  <c r="J15" i="10" s="1"/>
  <c r="B12" i="10"/>
  <c r="G15" i="10" s="1"/>
  <c r="J5" i="9"/>
  <c r="J6" i="9"/>
  <c r="J7" i="9"/>
  <c r="J8" i="9"/>
  <c r="J9" i="9"/>
  <c r="J10" i="9"/>
  <c r="J11" i="9"/>
  <c r="J12" i="9"/>
  <c r="J13" i="9"/>
  <c r="G23" i="9"/>
  <c r="J5" i="8"/>
  <c r="J6" i="8"/>
  <c r="J7" i="8"/>
  <c r="J8" i="8"/>
  <c r="J10" i="8"/>
  <c r="J11" i="8"/>
  <c r="J12" i="8"/>
  <c r="J13" i="8"/>
  <c r="J4" i="8"/>
  <c r="G23" i="8"/>
  <c r="J15" i="7"/>
  <c r="J5" i="7"/>
  <c r="J6" i="7"/>
  <c r="J7" i="7"/>
  <c r="J8" i="7"/>
  <c r="J9" i="7"/>
  <c r="J10" i="7"/>
  <c r="J11" i="7"/>
  <c r="J12" i="7"/>
  <c r="J13" i="7"/>
  <c r="J14" i="7"/>
  <c r="J4" i="7"/>
  <c r="G25" i="7"/>
  <c r="J5" i="6"/>
  <c r="J6" i="6"/>
  <c r="J8" i="6"/>
  <c r="J9" i="6"/>
  <c r="J10" i="6"/>
  <c r="J11" i="6"/>
  <c r="J12" i="6"/>
  <c r="J13" i="6"/>
  <c r="J14" i="6"/>
  <c r="J15" i="6"/>
  <c r="J16" i="6"/>
  <c r="J17" i="6"/>
  <c r="J18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4" i="6"/>
  <c r="K19" i="9" l="1"/>
  <c r="J23" i="9" s="1"/>
  <c r="K19" i="8"/>
  <c r="J23" i="8" s="1"/>
  <c r="K20" i="17"/>
  <c r="J24" i="17" s="1"/>
  <c r="K44" i="16"/>
  <c r="J48" i="16" s="1"/>
  <c r="K21" i="15"/>
  <c r="J25" i="15" s="1"/>
  <c r="K40" i="14"/>
  <c r="J44" i="14" s="1"/>
  <c r="K33" i="13"/>
  <c r="J37" i="13" s="1"/>
  <c r="K48" i="12"/>
  <c r="J52" i="12" s="1"/>
  <c r="K64" i="11"/>
  <c r="K21" i="7"/>
  <c r="J25" i="7" s="1"/>
  <c r="G61" i="6"/>
  <c r="J61" i="6"/>
  <c r="G21" i="5"/>
  <c r="J5" i="5"/>
  <c r="J6" i="5"/>
  <c r="J7" i="5"/>
  <c r="J8" i="5"/>
  <c r="J9" i="5"/>
  <c r="J10" i="5"/>
  <c r="J11" i="5"/>
  <c r="J4" i="5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4" i="4"/>
  <c r="G33" i="4"/>
  <c r="J6" i="3"/>
  <c r="J7" i="3"/>
  <c r="J8" i="3"/>
  <c r="J9" i="3"/>
  <c r="J10" i="3"/>
  <c r="J5" i="3"/>
  <c r="J68" i="11" l="1"/>
  <c r="L199" i="11"/>
  <c r="K17" i="5"/>
  <c r="J21" i="5" s="1"/>
  <c r="J33" i="4"/>
  <c r="K16" i="3"/>
  <c r="J20" i="3" s="1"/>
  <c r="J5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6" i="2"/>
  <c r="J8" i="2"/>
  <c r="J9" i="2"/>
  <c r="J10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5" i="2"/>
  <c r="K31" i="2" l="1"/>
  <c r="J35" i="2" l="1"/>
  <c r="L78" i="2"/>
  <c r="K37" i="1"/>
  <c r="J41" i="1" s="1"/>
  <c r="G41" i="1"/>
  <c r="C1178" i="11" l="1"/>
  <c r="G1181" i="11" s="1"/>
  <c r="B1178" i="11"/>
  <c r="F1181" i="11" s="1"/>
  <c r="J1177" i="11"/>
  <c r="I1181" i="11" s="1"/>
  <c r="F601" i="10"/>
  <c r="C598" i="10"/>
  <c r="G601" i="10" s="1"/>
  <c r="I597" i="10"/>
  <c r="I601" i="10" s="1"/>
</calcChain>
</file>

<file path=xl/sharedStrings.xml><?xml version="1.0" encoding="utf-8"?>
<sst xmlns="http://schemas.openxmlformats.org/spreadsheetml/2006/main" count="7350" uniqueCount="2592">
  <si>
    <t>PROVEEDOR</t>
  </si>
  <si>
    <t>CANTIDAD</t>
  </si>
  <si>
    <t>TITULO</t>
  </si>
  <si>
    <t>AUTOR</t>
  </si>
  <si>
    <t>EDITORIAL</t>
  </si>
  <si>
    <t>EDICIÓN</t>
  </si>
  <si>
    <t>TIPO</t>
  </si>
  <si>
    <t>IMPORTE</t>
  </si>
  <si>
    <t>TOTAL</t>
  </si>
  <si>
    <t>FACTURA</t>
  </si>
  <si>
    <t>ALFAOMEGA</t>
  </si>
  <si>
    <t>BÁSICA</t>
  </si>
  <si>
    <t>Títulos</t>
  </si>
  <si>
    <t>Tomos</t>
  </si>
  <si>
    <t>Totales</t>
  </si>
  <si>
    <t>LICENCIATURA EN AGROBIOTECNOLOGÍA</t>
  </si>
  <si>
    <t>COMPLEMENTARIA</t>
  </si>
  <si>
    <t>ACRIBIA</t>
  </si>
  <si>
    <t>TRILLAS</t>
  </si>
  <si>
    <t>LICENCIATURA EN AGRONEGOCIOS</t>
  </si>
  <si>
    <t>MCGRAW-HILL</t>
  </si>
  <si>
    <t>PRIMERA EDICIÓN</t>
  </si>
  <si>
    <t>MC GRAW HILL</t>
  </si>
  <si>
    <t>LICENCIATURA EN CIRUJANO DENTISTA</t>
  </si>
  <si>
    <t>ELSEVIER</t>
  </si>
  <si>
    <t>MÉDICA PANAMERICANA</t>
  </si>
  <si>
    <t>AMOLCA</t>
  </si>
  <si>
    <t>MANUAL MODERNO</t>
  </si>
  <si>
    <t>PANAMERICANA</t>
  </si>
  <si>
    <t>LICENCIATURA EN CULTURA FÍSICA Y DEPORTE</t>
  </si>
  <si>
    <t>PAIDOTRIBO</t>
  </si>
  <si>
    <t>LICENCIATURA EN DESARROLLO TURÍSTICO SUSTENTABLE</t>
  </si>
  <si>
    <t>FONDO DE CULTURA ECONÓMICA</t>
  </si>
  <si>
    <t>INGENIERÍA EN GEOFÍSICA</t>
  </si>
  <si>
    <t>MCGRAW HILL</t>
  </si>
  <si>
    <t>INGENIERÍA EN SISTEMAS BIOLÓGICOS</t>
  </si>
  <si>
    <t>ROUTLEDGE</t>
  </si>
  <si>
    <t>PRESUPUESTO 2019</t>
  </si>
  <si>
    <t>TOTAL 2019</t>
  </si>
  <si>
    <t>LICENCIATURA EN LETRAS HISPÁNICAS</t>
  </si>
  <si>
    <t>GALAXIA GUTENBERG</t>
  </si>
  <si>
    <t>SEXTO PISO</t>
  </si>
  <si>
    <t>DEBATE</t>
  </si>
  <si>
    <t>MARGO GLANTZ</t>
  </si>
  <si>
    <t>INDEPENDENTLY PUBLISHED</t>
  </si>
  <si>
    <t>PÁGINAS DE ESPUMA</t>
  </si>
  <si>
    <t>CÁTEDRA</t>
  </si>
  <si>
    <t>PRESUPUESTO 2020</t>
  </si>
  <si>
    <t>TOTAL 2020</t>
  </si>
  <si>
    <t>LICENCIATURA EN MÉDICO CIRUJANO Y PARTERO</t>
  </si>
  <si>
    <t>WOLTERS KLUWER</t>
  </si>
  <si>
    <t>SERVET</t>
  </si>
  <si>
    <t>LICENCIATURA EN NEGOCIOS INTERNACIONALES</t>
  </si>
  <si>
    <t>LICENCIATURA EN NUTRICIÓN</t>
  </si>
  <si>
    <t>NUTRICIÓN MÉDICA</t>
  </si>
  <si>
    <t>TRASTORNOS DE LA CONDUCTA ALIMENTARIA Y OBESIDAD EN NIÑOS Y ADOLESCENTES</t>
  </si>
  <si>
    <t>LICENCIATURA EN PERIODISMO</t>
  </si>
  <si>
    <t>PLANETA</t>
  </si>
  <si>
    <t>UOC</t>
  </si>
  <si>
    <t>PINEDA</t>
  </si>
  <si>
    <t>FCE</t>
  </si>
  <si>
    <t>SIRUELA</t>
  </si>
  <si>
    <t>RODRIGUEZ</t>
  </si>
  <si>
    <t>GEDISA</t>
  </si>
  <si>
    <t>PAIDOS</t>
  </si>
  <si>
    <t>SIGLO XXI</t>
  </si>
  <si>
    <t>EDITORIAL ACADEMICA ESPAÑOLA</t>
  </si>
  <si>
    <t>LICENCIATURA EN TRABAJO SOCIAL</t>
  </si>
  <si>
    <t>UNAM</t>
  </si>
  <si>
    <t>ALIANZA EDITORIAL</t>
  </si>
  <si>
    <t>LICENCIATURA EN ABOGADO</t>
  </si>
  <si>
    <t>TÍTULOS</t>
  </si>
  <si>
    <t>TOMOS</t>
  </si>
  <si>
    <t>TOTALES DE FIP Y FIL</t>
  </si>
  <si>
    <t>ANAYA MULTIMEDIA</t>
  </si>
  <si>
    <t>PARANINFO</t>
  </si>
  <si>
    <t>MAESTRÍA EN DERECHO</t>
  </si>
  <si>
    <t>FISIOLOGÍA HUMANA</t>
  </si>
  <si>
    <t>HARRISON MANUAL DE MEDICINA</t>
  </si>
  <si>
    <t>JAMESON, FAUCI</t>
  </si>
  <si>
    <t>20  2020</t>
  </si>
  <si>
    <t>TIRANT LO BLANCH</t>
  </si>
  <si>
    <t>PROFIT</t>
  </si>
  <si>
    <t>PIRAMIDE</t>
  </si>
  <si>
    <t xml:space="preserve">ELSEVIER </t>
  </si>
  <si>
    <t xml:space="preserve">TRATADO DE FISIOLOGÍA MÉDICA </t>
  </si>
  <si>
    <t>CARDIOLOGÍA. BASES FISIOPATOLÓGICAS DE LAS CARDIOPATÍAS</t>
  </si>
  <si>
    <t>HALL, GUYTON</t>
  </si>
  <si>
    <t>RECURSO ASIGNADO</t>
  </si>
  <si>
    <t>RECURSO EJERCIDO</t>
  </si>
  <si>
    <t>SÍNTESIS</t>
  </si>
  <si>
    <t>SPRINGER-VERLAG NEW YORK INC.</t>
  </si>
  <si>
    <t>PEARSON</t>
  </si>
  <si>
    <t>LOSADA</t>
  </si>
  <si>
    <t>ARCO LIBROS</t>
  </si>
  <si>
    <t>ÁLVARO ENRIGUE</t>
  </si>
  <si>
    <t>ANAGRAMA</t>
  </si>
  <si>
    <t>HUGO GUTIÉRREZ VEGA</t>
  </si>
  <si>
    <t>FONDO DE CULTURA ECONOMICA</t>
  </si>
  <si>
    <t>HERDER</t>
  </si>
  <si>
    <t>GOLDMAN</t>
  </si>
  <si>
    <t>LICENCIATURA EN PSICOLOGÍA</t>
  </si>
  <si>
    <t>CRÍTICA</t>
  </si>
  <si>
    <t>TAYLOR &amp; FRANCIS LTD</t>
  </si>
  <si>
    <t>OBELISCO</t>
  </si>
  <si>
    <t>MAESTRÍA EN SALUD PÚBLICA</t>
  </si>
  <si>
    <t>NO.</t>
  </si>
  <si>
    <t>TOTAL 2022</t>
  </si>
  <si>
    <t>PRESUPUESTO 2022</t>
  </si>
  <si>
    <t>Relación de presupuesto ejercido por Programa Educativo FIL 2022</t>
  </si>
  <si>
    <t>Relación de presupuesto ejercido por Programa Educativo FIP 2022</t>
  </si>
  <si>
    <t>UN PUESTO DE LUCHA: LOS DERECHOS HUMANOS EN EVOLUCIÓN</t>
  </si>
  <si>
    <t>JUAN E. MENDEZ MARJORY WENTWORTH</t>
  </si>
  <si>
    <t>DERECHOS HUMANOS Y GRUPOS VULNERABLES EN CENTROAMERICA Y EL CARIBE. TOMO I</t>
  </si>
  <si>
    <t>AÍDA DIAZ-TENDERO BOLLAÍN</t>
  </si>
  <si>
    <t>DERECHOS HUMANOS Y GRUPOS VULNERABLES EN CENTROAMERICA Y EL CARIBE. TOMO II</t>
  </si>
  <si>
    <t>EMPRESAS TRANSNACIONALES Y DERECHOS HUMANOS: DEBATES DESDE AMERICA LATINA</t>
  </si>
  <si>
    <t>ANA LUISA GUERRERO GUERRERO</t>
  </si>
  <si>
    <t>DERECHOS HUMANOS Y TRANSFORMACIÓN POLITICA EN CONTEXTO DE VIOLENCIA</t>
  </si>
  <si>
    <t>ARIADNA ESTEVEZ, DANIEL VAZQUEZ</t>
  </si>
  <si>
    <t>FILOSOFIA Y PUEBLOS INDIGENAS. DERECHOS HUMANOS EN AMERICA LATINA</t>
  </si>
  <si>
    <t>SOY DERECHOHABIENTE, PERO LA CLINICA ESTA MUY LEJOS: ACCESIBILIDAD A SERVICIOS DE SALUD EN LA ZONA METROPOLITANA DE LA CIUDAD DE MEXICO</t>
  </si>
  <si>
    <t>CARLOS PEREZ GALINDO</t>
  </si>
  <si>
    <t>TORRES DE BABEL. ESTADO, MULTICULTURALISMO Y DERECHOS HUMANOS</t>
  </si>
  <si>
    <t>MARIO EDUARDO MALDONADO SMITH</t>
  </si>
  <si>
    <t>LOS QUE HUYERON. INDIGENAS DESPLAZADOS: SUS DERECHOS HUMANOS Y REPRESENTACIONES SOCIALES</t>
  </si>
  <si>
    <t>KATHERINE ISABEL HERAZO GONZALEZ</t>
  </si>
  <si>
    <t>DERECHOS HUMANOS. CIEN AÑOS DE EVOLUCION DE LOS DERECHOS EN LA CONSTITUCION MEXICANA</t>
  </si>
  <si>
    <t>HECTOR FIX-FIERRO, JACQUELINE MARTINEZ URIARTE</t>
  </si>
  <si>
    <t>UN MUNDO NUEVO. ELEANOR ROOSEVELT Y LA DECLARACION UNIVERSAL DE DERECHOS HUMANOS</t>
  </si>
  <si>
    <t>MARY ANN GLENDON</t>
  </si>
  <si>
    <t>LA INFLUENCIA DE LOS TRATADOS EUROPEOS SOBRE DERECHOS HUMANOS EN LA PARTICIPACIÓN Y REPRESENTACIÓN POLÍTICA</t>
  </si>
  <si>
    <t>ANDRÉS IVAN DUEÑAS CASTRILLO, ALBERTO MACHO CARRO</t>
  </si>
  <si>
    <t>DILIGENCIA DEBIDA EN DERECHOS HUMANOS</t>
  </si>
  <si>
    <t>ADORACIÓN GUAMÁN HERNÁNDEZ</t>
  </si>
  <si>
    <t>EL DESARROLLO HUMANO Y LA PROTECCIÓN DE LOS DERECHOS HUMANOS EN POBLACIONES VULNERABLES</t>
  </si>
  <si>
    <t>KAREN GIOVANNA AÑAÑOS BEDRIÑANA</t>
  </si>
  <si>
    <t>EDITORIAL DYKINSON</t>
  </si>
  <si>
    <t xml:space="preserve">LA LEY NATURAL Y LOS DERECHOS HUMANOS </t>
  </si>
  <si>
    <t>PIERRE MANENT</t>
  </si>
  <si>
    <t>KATZ EDITORES</t>
  </si>
  <si>
    <t>DERECHOS HUMANOS Y TRANSFORMACION SOCIAL</t>
  </si>
  <si>
    <t>DAVID SÁNCHEZ RUBIO, ÁLVARO A. SÁNCHEZ BRAVO</t>
  </si>
  <si>
    <t>MUJER, INCLUSIÓN SOCIAL Y DERECHOS HUMANOS</t>
  </si>
  <si>
    <t>LAURA CALLEJÓN GARCÍA, J.VICTOR, MESEGUER SÁNCHEZ, GABRIEL LÓPEZ MARTÍNEZ</t>
  </si>
  <si>
    <t>EDITORIAL ARANZADI</t>
  </si>
  <si>
    <t>INTELIGENCIA ARTIFICIAL, DERECHOS HUMANOS Y BIENES JURIDICO</t>
  </si>
  <si>
    <t>JAVIER VALLS PRIETO</t>
  </si>
  <si>
    <t>CONVENIO EUROPEO DE DERECHOS HUMANOS</t>
  </si>
  <si>
    <t>IÑAKI LASAGABASTER HERRARTE</t>
  </si>
  <si>
    <t>EDITORIAL CIVITAS</t>
  </si>
  <si>
    <t>EL ASEDIO A LA FORTALEZA DE LOS DERECHOS HUMANOS</t>
  </si>
  <si>
    <t>JOSE ANTONIO RAMOS PASCUA</t>
  </si>
  <si>
    <t>EDICIONES JURIDICAS OLEJNIK</t>
  </si>
  <si>
    <t xml:space="preserve">EL PROBLEMA DEL HATE SPEECH EN EUROPA Y SU TRATAMIENTO POR EL TRIBUNAL EUROPEO DE DERECHOS HUMANOS </t>
  </si>
  <si>
    <t>DAVID MARTIN HERRERA</t>
  </si>
  <si>
    <t>EDITORIAL COMARES</t>
  </si>
  <si>
    <t>PATRICIA LAURENZO COPELLO, ALBERTO DAUNIS RODRIGUEZ</t>
  </si>
  <si>
    <t>INTEGRACIÓN, DERECHOS HUMANOS Y CIUDADANÍA GLOBAL</t>
  </si>
  <si>
    <t>ENRIQUE SAN MIGUEL PEREZ</t>
  </si>
  <si>
    <t>LA "MAYOR PROTECCIÓN" COMO CRITERIO RACIONALIZADOR DE LA FRAGMENTACIÓN DE LOS DERECHOS HUMANOS EN EL CONSTITUCIONALISMO GLOBAL</t>
  </si>
  <si>
    <t>PABLO SÁNCHEZ-MOLINA</t>
  </si>
  <si>
    <t>LO HUMANO DE LOS DERECHOS HUMANOS</t>
  </si>
  <si>
    <t>ANGELO ANZALONE</t>
  </si>
  <si>
    <t>PODERES CONSTITUYENTES, ALTERIDAD Y DERECHOS HUMANOS. MIRADAS CRÍTICAS A PARTIR DE LO INSTITUYENTE, LO COMÚN Y LOS PUEBLOS INDÍGENAS</t>
  </si>
  <si>
    <t>DAVID SÁNCHEZ RUBIO, PILAR CRUZ ZUÑIGA</t>
  </si>
  <si>
    <t>LA INVESTIGACIÓN EN DERECHOS HUMANOS. POSICIÓN Y MÉTODO</t>
  </si>
  <si>
    <t>CRISTINA DE LA CRUZ AYUSO, DOLORES MORONDO TARAMUNDI, ENCARNACION LA SPINA</t>
  </si>
  <si>
    <t>PENSANDO EN DERECHOS HUMANOS. REFLEXIONES DESDE EL DERECHO INTERNACIONAL</t>
  </si>
  <si>
    <t>ANTONIO CASSESE, GIORGIO ACQUAVIVA, JOAQUIN GONZÁLEZ IBÁÑEZ</t>
  </si>
  <si>
    <t>INSTITUTO BERG</t>
  </si>
  <si>
    <t>ODIO, PREJUICIOS Y DERECHOS HUMANOS</t>
  </si>
  <si>
    <t>GRUPO EDUCATIVO MINERVA S. DE R.L. Y C.V.</t>
  </si>
  <si>
    <t>TODOS LOS LIBROS S.A. DE. C.V.</t>
  </si>
  <si>
    <t>SISTEMAS BIBLIOINFORMA S.A. DE C.V.</t>
  </si>
  <si>
    <t>FÉLIX JIMÉNEZ ILDEFONSO</t>
  </si>
  <si>
    <t>MOLECULAR CLONING: A LABORATORY MANUAL (FOURTH EDITION)</t>
  </si>
  <si>
    <t>MICHAEL GREEN AND JOSEPH SAMBROOK</t>
  </si>
  <si>
    <t>COLD SPRING HARBOR LABORATORY PRESS</t>
  </si>
  <si>
    <t>CUARTA EDICIÓN 2012</t>
  </si>
  <si>
    <t>BIOQUÍMICA LAS BASES MOLECULARES DE LA VIDA</t>
  </si>
  <si>
    <t>MCKEE TRUDY</t>
  </si>
  <si>
    <t>SÉPTIMA 2020</t>
  </si>
  <si>
    <t>BIOLOGÍA MOLECULAR DE LA CÉLULA, 6A ED.</t>
  </si>
  <si>
    <t>ROBERTS, WALTER</t>
  </si>
  <si>
    <t>OMEGA</t>
  </si>
  <si>
    <t>GENÉTICA Y BIOTECNOLOGÍA DE PLANTAS Y ANIMALES</t>
  </si>
  <si>
    <t>RUEDA MUÑOZ DE SAN PEDRO, JULIA · LINACERO DE LA FUENTE, M.ª ROSARIO · TORO IBÁÑEZ, MIGUEL Á.</t>
  </si>
  <si>
    <t>PRINCIPIOS BÁSICOS DE GENÉTICA</t>
  </si>
  <si>
    <t>PASCUAL CALAFORRA, LUIS</t>
  </si>
  <si>
    <t>CYTOGENOMICS</t>
  </si>
  <si>
    <t>THOMAS LIEHR</t>
  </si>
  <si>
    <t>ELSEVIER SCIENCE PUBLISHING CO INC</t>
  </si>
  <si>
    <t>BIOTECNOLOGÍA PARA PRINCIPIANTES</t>
  </si>
  <si>
    <t>REINHARD RENNEBERG</t>
  </si>
  <si>
    <t>EDITORIAL REVERTÉ</t>
  </si>
  <si>
    <t>MANUAL DE BIOTECNOLOGÍA DE LOS ENZIMAS</t>
  </si>
  <si>
    <t>WISEMAN</t>
  </si>
  <si>
    <t>1ERA EDICIÓN</t>
  </si>
  <si>
    <t>BACTERIAS EN BIOLOGÍA, BIOTECNOLOGÍA Y MEDICINA</t>
  </si>
  <si>
    <t>SINGLETON</t>
  </si>
  <si>
    <t>TÉCNICAS DE INGENIERÍA GENÉTICA</t>
  </si>
  <si>
    <t>Real, M.D</t>
  </si>
  <si>
    <t>BRACONIDAE OF THE MIDDLE EAST (HYMENOPTERA): TAXONOMY, DISTRIBUTION, BIOLOGY, AND BIOCONTROL BENEFITS OF PARASITOID WASPS</t>
  </si>
  <si>
    <t>NEVEEN S. GADALLAH</t>
  </si>
  <si>
    <t>ELSEVIER SCIENCE &amp; TECHNOLOGY</t>
  </si>
  <si>
    <t>HERBICIDES AND PLANT PHYSIOLOGY</t>
  </si>
  <si>
    <t>ANDREW H. COBB</t>
  </si>
  <si>
    <t>JOHN WILEY AND SONS LTD</t>
  </si>
  <si>
    <t>INSECT RESISTANCE MANAGEMENT: BIOLOGY, ECONOMICS, AND PREDICTION</t>
  </si>
  <si>
    <t>DAVID W. ONSTAD</t>
  </si>
  <si>
    <t>3ra 2022</t>
  </si>
  <si>
    <t>TRANSGENIC INSECTS: TECHNIQUES AND APPLICATIONS</t>
  </si>
  <si>
    <t>DR MARK QUENTIN BENEDICT</t>
  </si>
  <si>
    <t>CABI PUBLISHING</t>
  </si>
  <si>
    <t>GENETIC ENGINEERING AND GENOME EDITING FOR ZINC BIOFORTIFICATION OF RICE</t>
  </si>
  <si>
    <t>B.P. MALLIKARJUN SWAMY</t>
  </si>
  <si>
    <t>PLANT NEMATODE BIOPESTICIDES</t>
  </si>
  <si>
    <t>ANWAR L. BILGRAMI</t>
  </si>
  <si>
    <t>RICE GENOME ENGINEERING AND GENE EDITING: METHODS AND PROTOCOLS</t>
  </si>
  <si>
    <t>ANINDYA BANDYOPADHYAY</t>
  </si>
  <si>
    <t>BACTERIAL DISEASES OF CROP PLANTS</t>
  </si>
  <si>
    <t>SURESH G. BORKAR</t>
  </si>
  <si>
    <t>BIOLOGICAL CONTROL: GLOBAL IMPACTS, CHALLENGES AND FUTURE DIRECTIONS OF PEST MANAGEMENT</t>
  </si>
  <si>
    <t>PETER MASON</t>
  </si>
  <si>
    <t>DISEASES AND PESTS OF FIBRE CROPS: IDENTIFICATION, TREATMENT AND MANAGEMENT</t>
  </si>
  <si>
    <t>SUBRATA BISWAS</t>
  </si>
  <si>
    <t>DISEASES OF EDIBLE OILSEED CROPS</t>
  </si>
  <si>
    <t>CHIRANTAN CHATTOPADHYAY</t>
  </si>
  <si>
    <t>EL FUTURO DEL MUNDO RURAL</t>
  </si>
  <si>
    <t>JAVIER SANZ CAÑADA</t>
  </si>
  <si>
    <t>CREA TU JARDÍN DE AROMÁTICAS APRENDE A ELEGIRLAS, CULTIVARLAS Y UTILIZARLAS</t>
  </si>
  <si>
    <t>DAVID-BERNADAT, NATHALIE</t>
  </si>
  <si>
    <t>LA FERTILIDAD DE LA TIERRA</t>
  </si>
  <si>
    <t>BIOLOGY AND MANAGEMENT OF THE GERMAN COCKROACH</t>
  </si>
  <si>
    <t>WANG, CHANGLU</t>
  </si>
  <si>
    <t>OXFORDSHIRE</t>
  </si>
  <si>
    <t>CONTROL BIOLÓGICO DE PLAGAS E INSECTOS VECTORES</t>
  </si>
  <si>
    <t>EVELYN N. MARTÍN</t>
  </si>
  <si>
    <t>INTELLIZ PRESS</t>
  </si>
  <si>
    <t>SUBDESARROLLO Y DEPENDENCIA EN EL CERRADO DE PIAUI: Intensificación y sobreexplotación del trabajo rural asalariado en el cerrado de Piauí entre 1990 y 2017</t>
  </si>
  <si>
    <t>SÉRGIO GONÇALVES DOS SANTOS JUNIOR</t>
  </si>
  <si>
    <t>Nuestro Conocimiento</t>
  </si>
  <si>
    <t>PLAN DE NEGOCIO PARA UNA STARTUP DE AGRICULTURA VERTICAL: ESTUDIO DE MERCADO, MODELO DE NEGOCIO, MODELO ECONÓMICO Y MÁS</t>
  </si>
  <si>
    <t>RAMIRO BLANCH</t>
  </si>
  <si>
    <t>NUESTRO CONOCIMIENTO</t>
  </si>
  <si>
    <t>MANUAL DE LABORATORIO DE FISIOLOGÍA</t>
  </si>
  <si>
    <t>FERNANDEZ NANCY</t>
  </si>
  <si>
    <t>6ta  2015</t>
  </si>
  <si>
    <t>WILLIAMS OBSTETRICIA</t>
  </si>
  <si>
    <t>CUNNINGHAM GARY</t>
  </si>
  <si>
    <t>ADVANCED ORAL AND MAXILLOFACIAL IMPLANTOLOGY</t>
  </si>
  <si>
    <t>MOHAMMAD HOSEIN KALANTAR MOTAMEDI</t>
  </si>
  <si>
    <t>NOVA SCIENCE PUBLISHERS INC</t>
  </si>
  <si>
    <t>NETTER ANATOMÍA DE CABEZA Y CUELLO PARA ODONTÓLOGOS</t>
  </si>
  <si>
    <t>NEIL, S. NARTON</t>
  </si>
  <si>
    <t>ESSENTIAL PHYSIOLOGY FOR DENTAL STUDENTS</t>
  </si>
  <si>
    <t>KAMRAN ALI, ELIZABETH PRABHAKAR</t>
  </si>
  <si>
    <t>JOHN WILEY &amp; SONS LTD</t>
  </si>
  <si>
    <t>LA DIMENSIÓN VERTICAL EN PRÓTESIS Y ORTOGNATODONCIA: INTEGRACIÓN ENTRE FUNCIÓN Y</t>
  </si>
  <si>
    <t>BASSETTI</t>
  </si>
  <si>
    <t>BICHECTOMÍA. ARMONÍA FACIAL. INCLUYE E-BOOK GRATUITO</t>
  </si>
  <si>
    <t>ALVAREZ</t>
  </si>
  <si>
    <t>ANATOMÍA Y BIOMECÁNICA. APLICADA A ANCLAJES ESQUELETICOS EN ORTODONCIA. LAS 12 CLAVES PARA SER EXITOSO EN LA COLOCACIÓN DE MINI-IMPLANTES. INCLUYE E-BOOK Y VIDEOS GRATUITOS</t>
  </si>
  <si>
    <t>ARANGO</t>
  </si>
  <si>
    <t>MANTENGA LA SIMPLICIDAD. APLICACIÓN DE LA PORCELANA. INCLUYE E-BOOK GRATUITO</t>
  </si>
  <si>
    <t>BATTISTELA</t>
  </si>
  <si>
    <t>MANEJO DE TEJIDOS PERIIMPLANTARIOS EN LA ZONA ESTÉTICA DESDE UNA PERSPECTIVA PRÓTESICA</t>
  </si>
  <si>
    <t>BECERRA</t>
  </si>
  <si>
    <t>2da. ed. 2019</t>
  </si>
  <si>
    <t>TRATADO DE ODONTOPEDIATRÍA. TOMOS I - II. SEGUNDA EDICIÓN</t>
  </si>
  <si>
    <t>ANTERIORES: ESTRATIFICACIÓN LÓGICA NATURAL. CON DETALLES</t>
  </si>
  <si>
    <t>CARRO JUAREZ, JORGE</t>
  </si>
  <si>
    <t>PHILLIPS CIENCIA DE LOS MATERIALES DENTALES</t>
  </si>
  <si>
    <t>SHEN, C. / RAWLS, H. / ESQUIVEL-UPSHAW, J</t>
  </si>
  <si>
    <t>DIAGNÓSTICO BIOFUNCIONAL</t>
  </si>
  <si>
    <t>ROTH WILLIAMS</t>
  </si>
  <si>
    <t>MANUAL OF LABORATORY TESTING METHODS FOR DENTAL RESTORATIVE MATERIALS</t>
  </si>
  <si>
    <t>WILEY</t>
  </si>
  <si>
    <t>QUINTESSENCE OF DENTAL TECHNOLOGY</t>
  </si>
  <si>
    <t>DUARTE JR., SILLAS</t>
  </si>
  <si>
    <t>QUINTESSENCE PUB</t>
  </si>
  <si>
    <t>PRABHAKAR, E. — ALI, K.</t>
  </si>
  <si>
    <t>CIRUGÍA BUCAL PATOLOGÍA Y TÉCNICA</t>
  </si>
  <si>
    <t>MARTÍNEZ-GONZÁLEZ JOSÉ MARÍA</t>
  </si>
  <si>
    <t>PRINCIPIOS DE HISTOLOGÍA Y EMBRIOLOGÍA BUCAL ED.5</t>
  </si>
  <si>
    <t>CHIEGO, DANIEL J.</t>
  </si>
  <si>
    <t>ELSEVIER CASTELLANOS</t>
  </si>
  <si>
    <t>5ta. ed. 2021</t>
  </si>
  <si>
    <t>PERIODONTOLOGÍA E IMPLANTOLOGÍA</t>
  </si>
  <si>
    <t>VARGAS CASILLAS, ANA PATRICIA</t>
  </si>
  <si>
    <t>EL GEN DEPORTIVO: UN ATLETA EXCELENTE NACE O SE HACE?</t>
  </si>
  <si>
    <t>MARTIN R-COUREL GINZO</t>
  </si>
  <si>
    <t>INDICIOS; EDICIÓN 1ST</t>
  </si>
  <si>
    <t>DISEÑO DE PROCESOS CREATIVOS METODOLOGÍA PARA IDEAR Y CO-CREAR EN EQUIPO</t>
  </si>
  <si>
    <t>MASFERRER, ALEJANDRO</t>
  </si>
  <si>
    <t>GUSTAVO GILI</t>
  </si>
  <si>
    <t>CULTURA FÍSICA Y DEPORTE EN LA EDUCACIÓN SUPERIOR: FORMACIÓN INTEGRAL DE LICENCIADOS EN NUTRICIÓN</t>
  </si>
  <si>
    <t>JOSÉ PAZ MONREAL CRISTERNA</t>
  </si>
  <si>
    <t>EDITORIAL ACADÉMICA ESPAÑOLA</t>
  </si>
  <si>
    <t>MANUAL ACSM PARA LA VALORACIÓN Y PRESCRIPCIÓN DEL EJERCICIO</t>
  </si>
  <si>
    <t>ACSM</t>
  </si>
  <si>
    <t>MANUAL DE NUTRICIÓN DEPORTIVA (COLOR)</t>
  </si>
  <si>
    <t>MANUEL ARASA GIL</t>
  </si>
  <si>
    <t>10ª REIMPRESIÓN DE LA 1ª EDICIÓN AÑO 2021</t>
  </si>
  <si>
    <t>JUEGOS DE MOTRICIDAD PARA LA TERCERA EDAD</t>
  </si>
  <si>
    <t>CANCELA CARRALL, MA. JOSE</t>
  </si>
  <si>
    <t>JUEGOS PREDEPORTIVOS ORGANIZADOS EN SESIONES</t>
  </si>
  <si>
    <t>ROMEO MURGÓ, JORDI</t>
  </si>
  <si>
    <t>STRATEGIC SPORT COMMUNICATION</t>
  </si>
  <si>
    <t>PEDERSEN, PAUL MARK</t>
  </si>
  <si>
    <t>HUMAN KINETICS</t>
  </si>
  <si>
    <t>EXCESO DE EQUIPAJE: POR QUÉ EL TURISMO ES UN GRAN INVENTO HASTA QUE DEJA DE SERLO</t>
  </si>
  <si>
    <t>PEDRO BRAVO</t>
  </si>
  <si>
    <t>IMPACTOS SOCIOCULTURALES DEL TURISMO</t>
  </si>
  <si>
    <t>JUAN CARLOS MONTERRUBIO CORDERO</t>
  </si>
  <si>
    <t>GIS CARTOGRAPHY: A GUIDE TO EFFECTIVE MAP DESIGN, THIRD EDITION</t>
  </si>
  <si>
    <t>GRETCHEN N. PETERSON</t>
  </si>
  <si>
    <t>A DICTIONARY OF GEOGRAPHY</t>
  </si>
  <si>
    <t>SUSAN MAYHEW</t>
  </si>
  <si>
    <t>OXFORD UNIVERSITY PRESS</t>
  </si>
  <si>
    <t>A BRIEF HISTORY OF EARTH: FOUR BILLION YEARS IN EIGHT CHAPTERS</t>
  </si>
  <si>
    <t>ANDREW H. KNOLL</t>
  </si>
  <si>
    <t>HARPERCOLLINS PUBLISHERS INC</t>
  </si>
  <si>
    <t>GROUNDWATER FOR SUSTAINABLE LIVELIHOODS AND EQUITABLE GROWTH</t>
  </si>
  <si>
    <t>VIVIANA RE</t>
  </si>
  <si>
    <t>HYDROLOGY: A PRACTITIONER'S PERSPECTIVE</t>
  </si>
  <si>
    <t>YOHANNES YIHDEGO</t>
  </si>
  <si>
    <t>BIOENERGY AND ENVIRONMENTAL BIOTECHNOLOGY FOR SUSTAINABLE DEVELOPMENT</t>
  </si>
  <si>
    <t>AKINOLA RASHEED POPOOLA</t>
  </si>
  <si>
    <t>CLIMATE RISK AND SUSTAINABLE WATER MANAGEMENT</t>
  </si>
  <si>
    <t>QIUHONG TANG</t>
  </si>
  <si>
    <t>CAMBRIDGE UNIVERSITY PRESS</t>
  </si>
  <si>
    <t>ECOSYSTEM-BASED ADAPTATION: APPROACHES TO SUSTAINABLE MANAGEMENT OF AQUATIC RESOURCES</t>
  </si>
  <si>
    <t>ARVIND KUMAR</t>
  </si>
  <si>
    <t>MANAGING SOILS AND TERRESTRIAL SYSTEMS</t>
  </si>
  <si>
    <t>BRIAN D. FATH</t>
  </si>
  <si>
    <t>THE SCIENCE OF WATER: CONCEPTS AND APPLICATIONS</t>
  </si>
  <si>
    <t>FRANK R. SPELLMAN</t>
  </si>
  <si>
    <t>RESILIENCE THROUGH KNOWLEDGE CO-PRODUCTION: INDIGENOUS KNOWLEDGE, SCIENCE, AND GLOBAL ENVIRONMENTAL CHANGE</t>
  </si>
  <si>
    <t>MARIE ROUE</t>
  </si>
  <si>
    <t>STATISTICAL METHODS FOR CLIMATE SCIENTISTS</t>
  </si>
  <si>
    <t>TIMOTHY DELSOLE</t>
  </si>
  <si>
    <t>CREATING AND RESTORING WETLANDS: FROM THEORY TO PRACTICE</t>
  </si>
  <si>
    <t>CHRISTOPHER CRAFT</t>
  </si>
  <si>
    <t>ECOLOGICAL SIGNIFICANCE OF RIVER ECOSYSTEMS: CHALLENGES AND MANAGEMENT STRATEGIES</t>
  </si>
  <si>
    <t>SUGHOSH MADHAV</t>
  </si>
  <si>
    <t>ELSEVIER - HEALTH SCIENCES DIVISION</t>
  </si>
  <si>
    <t>HANDBOOK OF RESEARCH ON MONITORING AND EVALUATING THE ECOLOGICAL HEALTH OF WETLANDS</t>
  </si>
  <si>
    <t>ASHOK RATHOURE</t>
  </si>
  <si>
    <t>IGI GLOBAL</t>
  </si>
  <si>
    <t>PLURALISM IN ECOSYSTEM GOVERNANCE: VOLUME 66</t>
  </si>
  <si>
    <t>JENNIFER HOLZER</t>
  </si>
  <si>
    <t>RAMSAR WETLANDS: VALUES, ASSESSMENT, MANAGEMENT</t>
  </si>
  <si>
    <t>PETER GELL</t>
  </si>
  <si>
    <t>BIOCULTURAL RIGHTS, INDIGENOUS PEOPLES AND LOCAL COMMUNITIES: PROTECTING CULTURE AND THE ENVIRONMENT</t>
  </si>
  <si>
    <t>FABIEN GIRARD</t>
  </si>
  <si>
    <t>MICROBIOMES OF EXTREME ENVIRONMENTS: BIODIVERSITY AND BIOTECHNOLOGICAL APPLICATIONS</t>
  </si>
  <si>
    <t>AJAR NATH YADAV</t>
  </si>
  <si>
    <t>ASSESSING PROGRESS TOWARDS SUSTAINABILITY: FRAMEWORKS, TOOLS AND CASE STUDIES</t>
  </si>
  <si>
    <t>CARMEN TEODOSIU</t>
  </si>
  <si>
    <t>CLIMATE CHANGE AND HUMAN BEHAVIOR: IMPACTS OF A RAPIDLY CHANGING CLIMATE ON HUMAN AGGRESSION AND VIOLENCE</t>
  </si>
  <si>
    <t>ANDREAS MILES-NOVELO</t>
  </si>
  <si>
    <t>CLIMATE CHANGE AND TOURISM IN SOUTHERN AFRICA</t>
  </si>
  <si>
    <t>JARKKO SAARINEN</t>
  </si>
  <si>
    <t>DESIGNING SUSTAINABLE AND RESILIENT CITIES: SMALL INTERVENTIONS FOR STRONGER URBAN FOOD-WATER-ENERGY MANAGEMENT</t>
  </si>
  <si>
    <t>CLAIRE COULTER</t>
  </si>
  <si>
    <t>GLOBAL CLIMATE CHANGE AND HUMAN LIFE</t>
  </si>
  <si>
    <t>ASLAM KHALIL</t>
  </si>
  <si>
    <t>JOHN WILEY &amp; SONS INC</t>
  </si>
  <si>
    <t>THE SUSTAINABLE MANIFESTO: A COMMITMENT TO INDIVIDUAL, ECONOMICAL, AND POLITICAL CHANGE</t>
  </si>
  <si>
    <t>KERSTEN REICH</t>
  </si>
  <si>
    <t>BE MORE HUMAN: REBOOT, RECONNECT AND REWILD: A GUIDE TO LIVING NATURALLY FOR OPTIMUM MENTAL AND PHYSICAL HEALTH</t>
  </si>
  <si>
    <t>TONY RIDDLE</t>
  </si>
  <si>
    <t>PENGUIN BOOKS LTD</t>
  </si>
  <si>
    <t>CONSERVATION, LAND CONFLICTS AND SUSTAINABLE TOURISM IN SOUTHERN AFRICA: CONTEMPORARY ISSUES AND APPROACHES</t>
  </si>
  <si>
    <t>REGIS MUSAVENGANE</t>
  </si>
  <si>
    <t>CONTEMPLATIVE PRACTICES AND ANTI-OPPRESSIVE PEDAGOGIES FOR HIGHER EDUCATION: BRIDGING THE DISCIPLINES</t>
  </si>
  <si>
    <t>GRETA GAARD</t>
  </si>
  <si>
    <t>ENVIRONMENTAL PHILOSOPHY AND EAST ASIA: NATURE, TIME, RESPONSIBILITY</t>
  </si>
  <si>
    <t>HIROSHI ABE</t>
  </si>
  <si>
    <t>ENVIRONMENTAL STUDIES</t>
  </si>
  <si>
    <t>D. G. WATTS</t>
  </si>
  <si>
    <t>POLLUTING TEXTILES: THE PROBLEM WITH MICROFIBRES</t>
  </si>
  <si>
    <t>JUDITH S. WEIS</t>
  </si>
  <si>
    <t>PROTECTED AREAS AND TOURISM IN SOUTHERN AFRICA: CONSERVATION GOALS AND COMMUNITY LIVELIHOODS</t>
  </si>
  <si>
    <t>LESEGO SENYANA STONE</t>
  </si>
  <si>
    <t>ROUTLEDGE HANDBOOK OF ENVIRONMENTAL IMPACT ASSESSMENT</t>
  </si>
  <si>
    <t>KEVIN HANNA</t>
  </si>
  <si>
    <t>SANDY BEACHES AS ENDANGERED ECOSYSTEMS: ENVIRONMENTAL PROBLEMS, POSSIBLE ASSESSMENT AND MANAGEMENT SOLUTIONS</t>
  </si>
  <si>
    <t>SILVIA C. GONCALVES</t>
  </si>
  <si>
    <t>SOCIAL AND CULTURAL ASPECTS OF THE CIRCULAR ECONOMY: TOWARD SOLIDARITY AND INCLUSIVITY</t>
  </si>
  <si>
    <t>VIKTOR PAL</t>
  </si>
  <si>
    <t>THE IMPACT CHALLENGE: REFRAMING SUSTAINABILITY FOR BUSINESSES</t>
  </si>
  <si>
    <t>ALESSIA FALSARONE</t>
  </si>
  <si>
    <t>TRANSFORMATIVE ACTION FOR SUSTAINABLE OUTCOMES: RESPONSIBLE ORGANISING</t>
  </si>
  <si>
    <t>MARIA SANDBERG</t>
  </si>
  <si>
    <t>TRIPLE VALUE LEADERSHIP: CREATING SUSTAINABLE VALUE FOR YOUR BUSINESS, YOUR CUSTOMERS AND SOCIETY</t>
  </si>
  <si>
    <t>SANDER TIDEMAN</t>
  </si>
  <si>
    <t>EXPERIENCING FOOD: DESIGNING SUSTAINABLE AND SOCIAL PRACTICES: PROCEEDINGS OF THE 2ND INTERNATIONAL CONFERENCE ON FOOD DESIGN AND FOOD STUDIES (EFOOD 2019), 28-30 NOVEMBE</t>
  </si>
  <si>
    <t>RICARDO BONACHO</t>
  </si>
  <si>
    <t>ONCE UPON A TIME WE ATE ANIMALS: THE FUTURE OF FOOD</t>
  </si>
  <si>
    <t>ROANNE VAN VOORST</t>
  </si>
  <si>
    <t>THE SUSTAINABLE HOME: EASY WAYS TO LIVE WITH NATURE IN MIND</t>
  </si>
  <si>
    <t>IDA MAGNTORN</t>
  </si>
  <si>
    <t>HARPERCOLLINS PUBLISHERS</t>
  </si>
  <si>
    <t>THE WILEY HANDBOOK OF SUSTAINABILITY IN HIGHER EDUCATION LEARNING AND TEACHING</t>
  </si>
  <si>
    <t>KELUM A. GAMAGE</t>
  </si>
  <si>
    <t>CLIMATE CHANGE FOR DUMMIES</t>
  </si>
  <si>
    <t>ELIZABETH MAY</t>
  </si>
  <si>
    <t>ENVIRONMENTAL ETHICS</t>
  </si>
  <si>
    <t>MICHAEL BOYLAN</t>
  </si>
  <si>
    <t>HELPING MEN RECOVER: A PROGRAM FOR TREATING ADDICTION, WORKBOOK</t>
  </si>
  <si>
    <t>STEPHANIE S. COVINGTON</t>
  </si>
  <si>
    <t>INTERDISCIPLINARY STUDIES ON HEALTHCARE, CULTURE, AND THE ENVIRONMENT</t>
  </si>
  <si>
    <t>MIKA MARKUS MERVIOE</t>
  </si>
  <si>
    <t>SEMIOLOGÍA MÉDICA. FISIOPATOLOGÍA, SEMIOTECNIA Y PROPEDÉUTICA</t>
  </si>
  <si>
    <t>ARGENTE A HORACIO</t>
  </si>
  <si>
    <t>HIGIENE DEL MEDIO HOSPITALARIO</t>
  </si>
  <si>
    <t>DOLORES ARRIAZA ROMERO</t>
  </si>
  <si>
    <t>ENFERMERÍA DE SALUD MENTAL Y PSIQUIATRICA</t>
  </si>
  <si>
    <t>FORNES VIVES JOANA</t>
  </si>
  <si>
    <t>EL DÍA DE 36 HORAS UNA GUÍA PARA LAS FAMILIAS Y CUIDADORES DE ENFERMOS ALZHEIMER Y OTRAS DEMENCIAS</t>
  </si>
  <si>
    <t>MACE, NANCY L</t>
  </si>
  <si>
    <t>CLASIFICACIÓN DE INTERVENCIONES DE ENFERMERÍA (NIC)</t>
  </si>
  <si>
    <t>BUTCHER, HOWARD K</t>
  </si>
  <si>
    <t>DIAGNÓSTICOS ENFERMEROS. DEFINICIONES Y CLASIFICACIÓN 2021-2023</t>
  </si>
  <si>
    <t>NANDA INTERNATIONAL</t>
  </si>
  <si>
    <t>ENFERMERIA DE SALUD MENTAL Y PSIQUIATRICA. VALORACION Y CUIDADOS 3AED. +E</t>
  </si>
  <si>
    <t>FORNES</t>
  </si>
  <si>
    <t>RECUPERACION POSPARTO. UNA GUIA PRACTICA PARA PROFESIONALES. +E</t>
  </si>
  <si>
    <t>FERNANDEZ</t>
  </si>
  <si>
    <t>ANATOMIA. MANUAL DE ACTIVIDADES.</t>
  </si>
  <si>
    <t>PRIMEROS AUXILIOS</t>
  </si>
  <si>
    <t>PURIFICACION DOLORES ARRIAZA ROMERO, JUAN FERNANDO MARTÍNEZ ATIENZA, CRISTINA SANCHEZ JIMENEZ</t>
  </si>
  <si>
    <t>2ed 2021</t>
  </si>
  <si>
    <t>FUNDAMENTOS DE ENFERMERIA</t>
  </si>
  <si>
    <t>ALBA HERNÁNDEZ, MARGARITA</t>
  </si>
  <si>
    <t xml:space="preserve">TRILLAS </t>
  </si>
  <si>
    <t>ATENCIÓN DE ENFERMERÍA EN EL SERVICIO DE URGENCIAS Y EMERGENCIAS</t>
  </si>
  <si>
    <t>LÓPEZ GARCÍA, EVA PILAR</t>
  </si>
  <si>
    <t>ALCALA GRUPO EDITORIAL</t>
  </si>
  <si>
    <t>PETROGRAFÍA DE ROCAS ÍGNEAS Y METAMÓRFICAS</t>
  </si>
  <si>
    <t>ANTONIO CASTRO DORADO</t>
  </si>
  <si>
    <t>CLASIFICACION DINAMICA DE SUELOS USANDO METODOS GEOFISICOS: ESTUDIO DE CASO</t>
  </si>
  <si>
    <t xml:space="preserve"> DELVIN ABDIEL MARTÍNEZ</t>
  </si>
  <si>
    <t>2016 O MAS RECIENTE</t>
  </si>
  <si>
    <t>FISICA Y QUIMICA BIOLOGIA Y GEOLOGIA</t>
  </si>
  <si>
    <t xml:space="preserve">DIONISIO ESCOBAR </t>
  </si>
  <si>
    <t xml:space="preserve">PARANINFO </t>
  </si>
  <si>
    <t>GEOPHYSICAL CONTINUA: DEFORMATION IN THE HEARTH´S INTERIOR</t>
  </si>
  <si>
    <t>KENNETT, BRIAN LESLIE NORMAN</t>
  </si>
  <si>
    <t>ANCIENT SUPERCONTINENTS AND THE PALEOGEOGRAPHY OF EARTH</t>
  </si>
  <si>
    <t>LAURI J PESONEN</t>
  </si>
  <si>
    <t>HIDROLOGÍA DE SUPERFICIE. OPERACIÓN DE RÍOS Y EMBALSES EN CUENCAS HIDROGRÁFICAS.</t>
  </si>
  <si>
    <t>JOSE LUIS AYUSO MUÑOZ</t>
  </si>
  <si>
    <t xml:space="preserve">AULA MAGNA </t>
  </si>
  <si>
    <t xml:space="preserve">EARTH'S CORE GEOPHYSICS OF A PLANETS DEEPEST INTERIOR </t>
  </si>
  <si>
    <t>VERNON CORMIER, MICHAEL BERGMAN</t>
  </si>
  <si>
    <t xml:space="preserve"> INNOVATIVE EXPLORATION METHODS FOR MINERALS, OIL, GAS AND GROUNWATER FOR SUSTAINABLE DEVELOPMENT </t>
  </si>
  <si>
    <t xml:space="preserve">A. K. MOITRA, JAYANTA BHATTACHARYA </t>
  </si>
  <si>
    <t>INTRODUCTION TO THE BIOGEOCHEMISTRY  OF SOILS</t>
  </si>
  <si>
    <t>RONALD AMUNDSON</t>
  </si>
  <si>
    <t xml:space="preserve">CAMBRIDGE </t>
  </si>
  <si>
    <t>ESSENTIALS OF GEOPHYSICAL DATA PROCESSING</t>
  </si>
  <si>
    <t>CLARK R. WILSON</t>
  </si>
  <si>
    <t>CAMBRIDGE</t>
  </si>
  <si>
    <t>BASICA</t>
  </si>
  <si>
    <t>GENÉTICA Y GENÓMICA MICROBIANA</t>
  </si>
  <si>
    <t xml:space="preserve"> GUTIERREZ FERNANDEZ, JUAN CARLOS </t>
  </si>
  <si>
    <t xml:space="preserve">SINTESIS </t>
  </si>
  <si>
    <t>142 PROBLEMAS DE INGENIERÍA GENÉTICA RESUELTOS PASO A PASO</t>
  </si>
  <si>
    <t xml:space="preserve"> BLAZQUEZ ORTIZ, CRISTINA</t>
  </si>
  <si>
    <t>INMUNOGENÉTICA</t>
  </si>
  <si>
    <t>GONZALEZ FERNANDEZ, AFRICA COORD.</t>
  </si>
  <si>
    <t>FORMULACIÓN MAGISTRAL.</t>
  </si>
  <si>
    <t>R. FERNANDEZ</t>
  </si>
  <si>
    <t>ALTAMAR</t>
  </si>
  <si>
    <t>CONTROL BIOLÓGICO EN AMÉRICA LATINA Y EL CARIBE</t>
  </si>
  <si>
    <t>JOOP C. VAN LENTEREN</t>
  </si>
  <si>
    <t xml:space="preserve">ACRIBIA </t>
  </si>
  <si>
    <t xml:space="preserve">INTOXICACIONES E INFECCIONES DE ORIGEN ALIMENTARIO </t>
  </si>
  <si>
    <t xml:space="preserve"> ANTONIO MADRID VICENTE</t>
  </si>
  <si>
    <t>AMV EDICIONES</t>
  </si>
  <si>
    <t xml:space="preserve">WHATER. HISTOLOGIA FUNCIONAL, TEXTO Y ATLAS EN COLOR </t>
  </si>
  <si>
    <t xml:space="preserve">YOUNG, BARBARA </t>
  </si>
  <si>
    <t>2014 O MAS RECIENTE</t>
  </si>
  <si>
    <t xml:space="preserve">GENETICA CLINICA </t>
  </si>
  <si>
    <t xml:space="preserve">CASTILLO RUIZ, VICTORIA DEL </t>
  </si>
  <si>
    <t xml:space="preserve">MANUAL MODERNO </t>
  </si>
  <si>
    <t xml:space="preserve">DISEÑO Y ANALISIS DE EXPERIMENTOS </t>
  </si>
  <si>
    <t xml:space="preserve">DOMINGUEZ DOMINGUEZ, JORGE </t>
  </si>
  <si>
    <t xml:space="preserve">MARCOMBO </t>
  </si>
  <si>
    <t xml:space="preserve">INTRODUCTION TO BIOSENSORS </t>
  </si>
  <si>
    <t>YOON, JEONG-YEOL</t>
  </si>
  <si>
    <t xml:space="preserve">SPRINGER </t>
  </si>
  <si>
    <t>MAS RECIENTE QUE 2016</t>
  </si>
  <si>
    <t xml:space="preserve">BASICA </t>
  </si>
  <si>
    <t>INGENIERÍA EN TELEMÁTICA</t>
  </si>
  <si>
    <t>INTERNET DE LAS COSAS - UN FUTURO HIPERCONECTADO</t>
  </si>
  <si>
    <t>JOYANES AGUILAR LUIS</t>
  </si>
  <si>
    <t xml:space="preserve">97 COSAS QUE TODO PROFESIONAL DE SEGURIDAD DE LA INFORMACION DEBE SABER </t>
  </si>
  <si>
    <t xml:space="preserve">ED. CRISTINA MORILLO </t>
  </si>
  <si>
    <t>LA UTILIZACIÓN DEL CÓMIC PARA MEJORAR LA EXPRESIÓN ORAL, LA LECTURA Y LA ESCRITURA</t>
  </si>
  <si>
    <t>STEVE BOWKETT</t>
  </si>
  <si>
    <t>MORATA</t>
  </si>
  <si>
    <t>POESÍA COMPLETA</t>
  </si>
  <si>
    <t>JOSÉ ÁNGEL VALENTE</t>
  </si>
  <si>
    <t>VIDAS PERPENDICULARES</t>
  </si>
  <si>
    <t>TEORIA DE LOS POLISISTEMAS</t>
  </si>
  <si>
    <t>MONTSERRAT IGLESIAS SANTOS</t>
  </si>
  <si>
    <t>EXPERIENCIAS Y RECEPCIONES DE LAS BIBLIOTECAS ANTE EL DESAFÍO DEL DESARROLLO SOTENIBLE</t>
  </si>
  <si>
    <t>JAIME RÍOS ORTEGA</t>
  </si>
  <si>
    <t>ANTOLOGÍA CON DUDAS</t>
  </si>
  <si>
    <t>VISOR LIBROS</t>
  </si>
  <si>
    <t>HISTORIA DE LA ESCRITURA</t>
  </si>
  <si>
    <t>EWAN CLAYTON</t>
  </si>
  <si>
    <t>CUENTO ESPAÑOL CONTEMPORÁNEO</t>
  </si>
  <si>
    <t>AGUSTÍN CEREZALES; ÁNGELES ENCINAR; ANTHONY PERCIVAL</t>
  </si>
  <si>
    <t>HERBARIO Y ANTOLOGÍA BOTÁNICA</t>
  </si>
  <si>
    <t>EMILY DICKINSON</t>
  </si>
  <si>
    <t>YA LO DIJO CASIMIRO PARKER</t>
  </si>
  <si>
    <t>PATHWAYS TO LITERATURE</t>
  </si>
  <si>
    <t>VIRGINIA EVANS, JENNY DOOLEY</t>
  </si>
  <si>
    <t>EXPRESS PUBLISHING</t>
  </si>
  <si>
    <t xml:space="preserve">MANUAL PARA MUJERES DE LA LIM </t>
  </si>
  <si>
    <t xml:space="preserve">LUCIA BERLÍN </t>
  </si>
  <si>
    <t>ALFAGWRA</t>
  </si>
  <si>
    <t xml:space="preserve">UNA NOCHE EN EL PARAÍSO </t>
  </si>
  <si>
    <t>LUCIA BERLÍN</t>
  </si>
  <si>
    <t xml:space="preserve">PELEA DE GALLOS </t>
  </si>
  <si>
    <t>MA. FERNANDA AMPO</t>
  </si>
  <si>
    <t>PRO BREVE HERIDA</t>
  </si>
  <si>
    <t>ANTOLOGÍA DEL MODERNISMO MEXICANO 1884 -1921</t>
  </si>
  <si>
    <t>JOSÉ EMILIO PACHECO</t>
  </si>
  <si>
    <t>NOVELAS CORTAS</t>
  </si>
  <si>
    <t>FEDERICO GAMBOA</t>
  </si>
  <si>
    <t>PENGUIEN CLASSICS</t>
  </si>
  <si>
    <t>LA QUINTA MODELO. NOCHE AL RASO Y OTROS RELATOS</t>
  </si>
  <si>
    <t>JOSÉ MARÍA ROA BÁRCENA</t>
  </si>
  <si>
    <t>MARFIL, SEDA Y ORO. UNA ANTOLOGÍA GENERAL</t>
  </si>
  <si>
    <t>MANUEL GUTIÉRREZ NÁJERA</t>
  </si>
  <si>
    <t>CRÓNICAS</t>
  </si>
  <si>
    <t>LUIS G. URBINA</t>
  </si>
  <si>
    <t>MAÑANA DE SOL Y OTROS POEMAS</t>
  </si>
  <si>
    <t>LASCAS</t>
  </si>
  <si>
    <t>SALVADOR DÍAZ MIRÓN</t>
  </si>
  <si>
    <t>GRUPO OCÉANO</t>
  </si>
  <si>
    <t>1ERA</t>
  </si>
  <si>
    <t>OBRAS POÉTICAS DE LA SEÑORA DOÑA ISABEL PRIETO DE LANDÁZURI: COLECCIONADAS Y PRECEDIDAS DE UN ESTUDIO BIOGRÁFICO Y LITERARIO</t>
  </si>
  <si>
    <t>ISABEL PRIETO</t>
  </si>
  <si>
    <t>WENTWORTH PRESS</t>
  </si>
  <si>
    <t>LAURA MÉNDEZ DE CUENCA SU HERENCIA CULTURAL / TOMO III. EDUCACIÓN, FEMINISMO Y CRONICAS DE VIAJE</t>
  </si>
  <si>
    <t>MILADA BAZANT</t>
  </si>
  <si>
    <t>SIGLO XXI EDITORES</t>
  </si>
  <si>
    <t>RINCONES ROMÁNTICOS. UNA ANTOLOGÍA GENERAL</t>
  </si>
  <si>
    <t>MARÍA ENRIQUETA CAMARILLO</t>
  </si>
  <si>
    <t>POESÍA CASTELLANA ORIGINAL COMPLETA</t>
  </si>
  <si>
    <t>FERNANDO DE HERRERA</t>
  </si>
  <si>
    <t>LIBRO DEL CABALLERO CIFAR</t>
  </si>
  <si>
    <t>ANÓNIMO</t>
  </si>
  <si>
    <t>BIBLIOTECA CASTRO</t>
  </si>
  <si>
    <t>EL MARQUÉS DE SANTILLANA</t>
  </si>
  <si>
    <t>ALMUDENA DE ARTEAGA</t>
  </si>
  <si>
    <t>MARTÍNEZ ROCA</t>
  </si>
  <si>
    <t>POESÍAS COMPLETAS I: SERRANILLAS, DECIRES, POEMAS FECHOS AL ITAL ICO MODO</t>
  </si>
  <si>
    <t>MARQUÉS DE SANTILLANA</t>
  </si>
  <si>
    <t>CASTALIA</t>
  </si>
  <si>
    <t>CÁRCEL DE AMOR: TRACTADO DE AMORES DE ARNALTE Y LUCENDA</t>
  </si>
  <si>
    <t>DIEGO DE SAN PEDRO</t>
  </si>
  <si>
    <t>TEATRO COMPLETO</t>
  </si>
  <si>
    <t>JUAN DEL ENCINA</t>
  </si>
  <si>
    <t>LAS JARCHAS ROMANCES: VOCES DE LA IBERIA MEDIEVAL</t>
  </si>
  <si>
    <t>ANNE CENNAME</t>
  </si>
  <si>
    <t>UNIVERSIDAD DE ALMERIA. SERVICIO DE PUBLICACIONES</t>
  </si>
  <si>
    <t>ENTRE ORALIDAD Y ESCRITURA: LA EDAD MEDIA (HISTORIA DE LA LITERATURA ESPAÑOLA 1)</t>
  </si>
  <si>
    <t>MARIA JESUS LACARRA Y JUAN MANUEL CACHO BLECUA</t>
  </si>
  <si>
    <t>JARDINES DE FRANCIA</t>
  </si>
  <si>
    <t>ENRIQUE GONZÁLEZ MARTÍNEZ</t>
  </si>
  <si>
    <t>HISTORIA DE LA LITERATURA HISPANOAMERICANA. 3. POSTMODERNISMO, VANGUARDIA, REGIONALISMO</t>
  </si>
  <si>
    <t>JOSÉ MIGUEL OVIEDO</t>
  </si>
  <si>
    <t>Primera edición/ 2012</t>
  </si>
  <si>
    <t>HISTORIA DE LA LITERATURA HISPANOAMERICANA. 4. DE BORGES AL PRESENTE</t>
  </si>
  <si>
    <t>Primera edición/ 2013</t>
  </si>
  <si>
    <t>ALFONSINA STORNI</t>
  </si>
  <si>
    <t>Primera edición/ 2018</t>
  </si>
  <si>
    <t>URBANAS Y MODERNAS. CRÓNICAS PERIODÍSTICAS DE ALFONSINA STORNI</t>
  </si>
  <si>
    <t>BARLIN LIBROS</t>
  </si>
  <si>
    <t>Primera edición/ 2019</t>
  </si>
  <si>
    <t>LA VIAJERA Y SUS SOMBRAS. CRÓNICA DE UN APRENDIZAJE</t>
  </si>
  <si>
    <t>VICTORIA OCAMPO</t>
  </si>
  <si>
    <t>LAS LENGUAS DE DIAMANTE; RAÍZ SALVAJE</t>
  </si>
  <si>
    <t>JUANA DE IBARBOUROU</t>
  </si>
  <si>
    <t>Primera edición/ 2003</t>
  </si>
  <si>
    <t>FALSA LIEBRE</t>
  </si>
  <si>
    <t>FERNANDA MELCHOR</t>
  </si>
  <si>
    <t>ALMADIA</t>
  </si>
  <si>
    <t>LAS COSAS QUE PERDIMOS EN EL FUEGO</t>
  </si>
  <si>
    <t>MARIANA ENRIQUEZ</t>
  </si>
  <si>
    <t>Primera edición/ 2016</t>
  </si>
  <si>
    <t>ALGUIEN CAMINA SOBRE TU TUMBA. MIS VIAJES A CEMENTERIOS</t>
  </si>
  <si>
    <t>Primera edición/ 2021</t>
  </si>
  <si>
    <t>MUJERES DE OJOS GRANDES</t>
  </si>
  <si>
    <t>ÁNGELES MASTRETTA</t>
  </si>
  <si>
    <t>SEIX BARRAL MÉXICO</t>
  </si>
  <si>
    <t>ARRÁNCAME LA VIDA</t>
  </si>
  <si>
    <t>BOOKET MÉXICO</t>
  </si>
  <si>
    <t>Primera edición/ 2014</t>
  </si>
  <si>
    <t>OBRAS COMPLETAS</t>
  </si>
  <si>
    <t>DUEÑAS, GUADALUPE</t>
  </si>
  <si>
    <t>Primera edición/ 2017</t>
  </si>
  <si>
    <t>LOS NIÑOS DEL AGUA</t>
  </si>
  <si>
    <t>HIRAM RUVALCABA</t>
  </si>
  <si>
    <t>LOS MONSTRUOS QUE NOS MIRAN DESDE EL CIELO</t>
  </si>
  <si>
    <t>JAIME JORDAN CHAVEZ</t>
  </si>
  <si>
    <t>VALPARAISO EDICIONES</t>
  </si>
  <si>
    <t>LA INSUMISA</t>
  </si>
  <si>
    <t>CRISTINA PERI ROSSI</t>
  </si>
  <si>
    <t>MENOSCUARTO</t>
  </si>
  <si>
    <t>DESASTRES INTIMOS</t>
  </si>
  <si>
    <t>LUMEN</t>
  </si>
  <si>
    <t>POESIA COMPLETA</t>
  </si>
  <si>
    <t>TODO LO QUE NO TE PUDE DECIR</t>
  </si>
  <si>
    <t>JULIO CORTÁZAR Y CRIS</t>
  </si>
  <si>
    <t>CALAMO</t>
  </si>
  <si>
    <t>LOS AMORES EQUIVOCADOS</t>
  </si>
  <si>
    <t>HABITACIONES PRIVADAS</t>
  </si>
  <si>
    <t>PERSPECTIVAS ACTUALES SOBRE EL ANÁLISIS DEL DISCURSO DEL ESPAÑOL Y SU ESTUDIO BASADO EN CORPUS</t>
  </si>
  <si>
    <t>GARCÍA MANGA,MARÍA DEL CARMEN|RODRÍGUEZ TAPIA,SERGIO</t>
  </si>
  <si>
    <t>PROGAMAS DE ENFERMERÍA</t>
  </si>
  <si>
    <t>PROGRAMAS DE ENFERMERÍA</t>
  </si>
  <si>
    <t>GOLDMAN-CECIL. TRATADO DE MEDICINA INTERNA</t>
  </si>
  <si>
    <t>TRATADO DE PEDIATRÍA</t>
  </si>
  <si>
    <t>NELSON</t>
  </si>
  <si>
    <t>LEONARD S. LILLY</t>
  </si>
  <si>
    <t xml:space="preserve">7A EDICIÓN/ 2021 </t>
  </si>
  <si>
    <t>FOX, STUART IRA</t>
  </si>
  <si>
    <t>SÉPTIMA EDICIÓN/ 2018</t>
  </si>
  <si>
    <t>BERNE Y LEVY FISIOLOGÍA</t>
  </si>
  <si>
    <t>ED. BRUCE M. KOEPPEN Y BRUCE A. STANTON</t>
  </si>
  <si>
    <t>TERCERA EDICIÓN/ 2021</t>
  </si>
  <si>
    <t>BATES GUÍA DE EXPLORACIÓN FÍSICA E HISTORIA CLÍNICA</t>
  </si>
  <si>
    <t>LYNN S. BICKLEY</t>
  </si>
  <si>
    <t>CUARTA EDICIÓN/ 2019</t>
  </si>
  <si>
    <t>GOODMAN Y GILMAN LAS BASES FARMACOLÓGICAS DE LA TERAPÉUTICA</t>
  </si>
  <si>
    <t>LAURENCE BRUNTON</t>
  </si>
  <si>
    <t>13A/2019</t>
  </si>
  <si>
    <t>ECOGRAFÍA FÁCIL PARA MEDICINA DE URGENCIAS</t>
  </si>
  <si>
    <t>JUSTIN BOWRA &amp; PAUL ATKINSON &amp; RUSSELL E MCLAUGHLIN &amp; JAIMIE L HENRY</t>
  </si>
  <si>
    <t>COVID-19: LECCIONES DESDE LA PRIMERA LÍNEA</t>
  </si>
  <si>
    <t>JORGE HIDALGO &amp; GLORIA RODRÍGUEZ-VEGA &amp; JAVIER PÉREZ-FERNÁNDEZ</t>
  </si>
  <si>
    <t>TRATADO DE MEDICINA INTENSIVA</t>
  </si>
  <si>
    <t>ANTONIO CÁRDENAS CRUZ &amp; JUAN ROCA GUÍSERIS</t>
  </si>
  <si>
    <t>LIPPINCOTT ILLUSTRATED REVIEWS. BIOQUÍMICA</t>
  </si>
  <si>
    <t>EMINE E. ABALI, SUSAN D. CLINE, DAVID S. FRANKLIN, SUSAN M. VISELLI PH.D.</t>
  </si>
  <si>
    <t>NEFROLOGÍA DE BOLSILLO</t>
  </si>
  <si>
    <t>WOOIN AHN MD, JAI RADHAKRISHNAN M.D.</t>
  </si>
  <si>
    <t>CASOS PRACTICOS DE OPTOMETRIA. +e</t>
  </si>
  <si>
    <t>BERNARDEZ</t>
  </si>
  <si>
    <t>EPILEPSIA EN PEDIATRIA. MANEJO PRACTICO. +e</t>
  </si>
  <si>
    <t>CARABALLO</t>
  </si>
  <si>
    <t>BIOLOGIA CELULAR. CONCEPTOS ESENCIALES. +e</t>
  </si>
  <si>
    <t>DE JUAN</t>
  </si>
  <si>
    <t>CONCEPTOS ESENCIALES EN CIRUGIA ORTOPEDICA Y TRAUMATOLOGIA. +e</t>
  </si>
  <si>
    <t>DELGADO</t>
  </si>
  <si>
    <t>FISIOTERAPIA EN NEONATOLOGIA. LA IMPORTANCIA DEL ABORDAJE TEMPRANO EN EL RECIEN NACIDO DE RIESGO. +e</t>
  </si>
  <si>
    <t>FERNANDEZ REGO</t>
  </si>
  <si>
    <t>GUIA DE SUPERVIVENCIA EN URGENCIAS DE PEDIATRIA. +e</t>
  </si>
  <si>
    <t>FERRI</t>
  </si>
  <si>
    <t>RADIOLOGIA BASICA. METODO PROGRAMADO PARA EL APRENDIZAJE. +e</t>
  </si>
  <si>
    <t>FORA-SERAM</t>
  </si>
  <si>
    <t>SITUACIONES CLINICAS EN ANESTESIA Y EN CUIDADOS CRITICOS 2aED. +e</t>
  </si>
  <si>
    <t>HERNANDEZ</t>
  </si>
  <si>
    <t>GERIATRIA. LECCIONES DE MEDICINA. +e</t>
  </si>
  <si>
    <t>HERRERA</t>
  </si>
  <si>
    <t>ORDENES DE TRATAMIENTO EN URGENCIAS. +e</t>
  </si>
  <si>
    <t>JIMENEZ</t>
  </si>
  <si>
    <t>UROLOGIA Y NEFROLOGIA. LECCIONES DE MEDICINA. +e</t>
  </si>
  <si>
    <t>LLANES</t>
  </si>
  <si>
    <t>IMAGEN DIAGNOSTICA EN PEDIATRIA. +e</t>
  </si>
  <si>
    <t>MONTOYA</t>
  </si>
  <si>
    <t>RESONANCIA MAGNETICA CARDIACA. GUIA PARA LA TOMA DE DECISIONES CLINICAS. +e</t>
  </si>
  <si>
    <t>MOYA MUR</t>
  </si>
  <si>
    <t>MEDICINA LEGAL Y TOXICOLOGIA. LECCIONES DE MEDICINA. +e</t>
  </si>
  <si>
    <t>NIETO</t>
  </si>
  <si>
    <t>MAMOGRAFIA CON CONTRASTE. +e</t>
  </si>
  <si>
    <t>PRIETO</t>
  </si>
  <si>
    <t>PIE Y TOBILLO. CONSIDERACIONES GENERALES Y SINDROMES DOLOROSOS.</t>
  </si>
  <si>
    <t>QUESADA</t>
  </si>
  <si>
    <t>MANUAL DE CASOS CON PACIENTES ESTANDARIZADOS PARA EL ECOE. +e</t>
  </si>
  <si>
    <t>PROCEDIMIENTOS GENERALES EN FISIOTERAPIA. +e</t>
  </si>
  <si>
    <t>SECO</t>
  </si>
  <si>
    <t>RADIOLOGIA DE LA MAMA. MANUAL PRACTICO DE DIAGNOSTICO POR LA IMAGEN. +e</t>
  </si>
  <si>
    <t>SEDIM</t>
  </si>
  <si>
    <t>TRATADO DE RADIOLOGIA DE URGENCIAS. +e</t>
  </si>
  <si>
    <t>SERAU</t>
  </si>
  <si>
    <t>ECOGRAFIA DOPPLER ESENCIAL. +e</t>
  </si>
  <si>
    <t>SEUS</t>
  </si>
  <si>
    <t>TECNICAS INTERVENCIONISTAS DEL DOLOR. +e</t>
  </si>
  <si>
    <t>TORNERO</t>
  </si>
  <si>
    <t>BASES DEL DIAGNOSTICO EN HEMATOLOGIA. +e</t>
  </si>
  <si>
    <t>VIVES</t>
  </si>
  <si>
    <t>LICENCIATURA EN MEDICINA VETERINARIA Y ZOOTECNIA</t>
  </si>
  <si>
    <t>FISIOLOGÍA REPRODUCTIVA DE LOS ANIMALES DOMÉSTICOS</t>
  </si>
  <si>
    <t>MYRIAM BOETA; ALBERTO BALCÁZAR S.; JOSÉ LUIS CERBÓN; JUAN H. HERNÁNDEZ MEDRANO; JOEL HERNÁNDEZ CERÓN; ROSA MARÍA PÁRAMO RAMÍREZ; ANTONIO I. PORRAS ALMERAYA; LUCÍA RANGEL; BRENDA SALGADO; JAVIER VALENCIA; LUIS ZARCO</t>
  </si>
  <si>
    <t>1ra. ed. 2018</t>
  </si>
  <si>
    <t>ATLAS VISUAL DE PATOLOGÍAS DENTALES Y ORALES EN PEQUEÑOS ANIMALES Y EXÓTICOS</t>
  </si>
  <si>
    <t>JAVIER COLLADOS</t>
  </si>
  <si>
    <t>VET TOPICS. MANEJO DE MICOTOXINAS EN PRODUCCIÓN ANIMAL</t>
  </si>
  <si>
    <t>ANTONIO RAMOS; SONIA MARIN</t>
  </si>
  <si>
    <t>VETERINARY VACCINES: PRINCIPLES AND APPLICATIONS</t>
  </si>
  <si>
    <t>SAMIA METWALLY</t>
  </si>
  <si>
    <t>AVIAN IMMUNOLOGY</t>
  </si>
  <si>
    <t>BERND KASPERS</t>
  </si>
  <si>
    <t>MANEJO DE LAS ENFERMEDADES RESPIRATORIAS CANINAS Y FELINAS</t>
  </si>
  <si>
    <t>TRAUMATOLOGÍA EN PEQUEÑOS ANIMALES. RESOLUCION DE LAS FRACTURAS MAS FRECUENTES</t>
  </si>
  <si>
    <t>JUAN PABLO ZAERA POLO</t>
  </si>
  <si>
    <t xml:space="preserve">ATLAS DE CITOLOGÍA CLÍNICA DEL PERRO Y DEL GATO </t>
  </si>
  <si>
    <t>ELENA M. MARTINEZ DE MERLO</t>
  </si>
  <si>
    <t>MANUAL CLÍNICO DE GERIATRÍA CANINA Y FELINA</t>
  </si>
  <si>
    <t>SALVADOR CERVANTES SALA</t>
  </si>
  <si>
    <t>PRODUCCIÓN SOSTENIBLE EN AVICULTURA</t>
  </si>
  <si>
    <t>CARLOS PALACIOS RIOCEREZO</t>
  </si>
  <si>
    <t xml:space="preserve">ONCOLOGIA EN ANIMALES  GERIATRICOS CON CASOS CLÍNICOS </t>
  </si>
  <si>
    <t>CARTAGENA</t>
  </si>
  <si>
    <t xml:space="preserve">ESTRATEGIAS PARA FOMENTAR EL CUMPLIMIENTO TERAPÉUTICO EN MEDICINA VETERINARIA </t>
  </si>
  <si>
    <t xml:space="preserve">PEREZ MERINO, EVA MARIA </t>
  </si>
  <si>
    <t>GUIA PARA LA IDENTIFICACION DE LAS ENFERMEDADES PORCINAS</t>
  </si>
  <si>
    <t xml:space="preserve">CARR, JOHN </t>
  </si>
  <si>
    <t xml:space="preserve">GRUPO ASIS BIOMEDIA </t>
  </si>
  <si>
    <t xml:space="preserve">PRODUCCION DE CARNE Y OTRAS PRODUCCIONES GANADERAS </t>
  </si>
  <si>
    <t>JIMENEZ FLORES, VICTOR</t>
  </si>
  <si>
    <t>EDITORIAL SINTESIS</t>
  </si>
  <si>
    <t>LA CIRUGIA EN IMAGENES, PASO A PASO. ATLAS DE INSTRUMENTAL QUIRURGICO</t>
  </si>
  <si>
    <t>OFTALMOLOGIA 3D EN EL PERRO</t>
  </si>
  <si>
    <t>LAGUNA</t>
  </si>
  <si>
    <t>INMUNOLOGÍA VETERINARIA</t>
  </si>
  <si>
    <t>TIZARD R. IAN</t>
  </si>
  <si>
    <t>PARADA CARDIORRESPIRATORIA Y REANIMACION CARDIO PULMONAR EN PERROS Y GATOS, PRIMEROS AUXILIOS Y SOPORTE  VITAL</t>
  </si>
  <si>
    <t>ENRIQUE YNARAJA RAMIREZ</t>
  </si>
  <si>
    <t>ATLAS DE INTERPRETACIÓN RADIOLOGIA EN PEQUEÑOS ANIIMALES</t>
  </si>
  <si>
    <t>MARIA ISABEL GARCIA REAL</t>
  </si>
  <si>
    <t xml:space="preserve">CIRUGÍA DE CRÁNEO Y COLUMNA EN PEQUEÑOS ANIMALES  </t>
  </si>
  <si>
    <t>JOSE LUIS VEREZ FRAGUELA</t>
  </si>
  <si>
    <t>VACUNOLOGÍA APLICADA A LA PRODUCCIÓN PORCINA</t>
  </si>
  <si>
    <t xml:space="preserve">SANTIAGO VEGA GARCIA </t>
  </si>
  <si>
    <t>ENFERMEDADES DERMATOLÓGICAS FELINAS DESDE UN ENFOQUE CLÍNICO</t>
  </si>
  <si>
    <t>ROSANNA MARSELLA</t>
  </si>
  <si>
    <t xml:space="preserve">EDRA </t>
  </si>
  <si>
    <t>FUNDAMENTOS DE RADIOLOGÍA MUSCULOESQUELÉTICA</t>
  </si>
  <si>
    <t>CLYDE A. HELMS</t>
  </si>
  <si>
    <t xml:space="preserve">CRIA DEL PERRO: MANUAL PARA UN CRIADOR RESPONSABLE </t>
  </si>
  <si>
    <t>EVZEN KOREC</t>
  </si>
  <si>
    <t>LA TEORÍA DEL CRECIMIENTO UNA EXPOSICIÓN</t>
  </si>
  <si>
    <t>SOLOW ROBERT M.</t>
  </si>
  <si>
    <t>MÁS ALLÁ DE LA CRISIS. EL RECLAMO DEL DESARROLLO</t>
  </si>
  <si>
    <t>CORDERA ROLANDO</t>
  </si>
  <si>
    <t>MANEJA LOS PROBLEMAS EMPRESARIALES: LIDIAR CON TU NEGOCIO O TU VIDA</t>
  </si>
  <si>
    <t>GERMAN FLAUGHER</t>
  </si>
  <si>
    <t>COMO EMPRENDER EN LA ERA DIGITAL: 18 MEXICANOS TE CUENTAN COMO SE ABRIERON PASO</t>
  </si>
  <si>
    <t>CÉSAR MARTÍNEZ AZNÁREZ</t>
  </si>
  <si>
    <t>CURSO DE MARKETING HOTELERO</t>
  </si>
  <si>
    <t>OLIVER ESPINOSA SORENSEN</t>
  </si>
  <si>
    <t>POSICIONAMIENTO Y REPUTACIÓN EN GOOGLE A TRAVÉS DE LINK BUILDING ÉTICO</t>
  </si>
  <si>
    <t>SICO DE ANDRÉS</t>
  </si>
  <si>
    <t>PODCASTING.  ASÍ LO HAGO YO Y ASÍ LO PUEDES HACER TÚ</t>
  </si>
  <si>
    <t>EMILIO CANO MOLINA</t>
  </si>
  <si>
    <t>LEGALIDAD DE LOS NEGOCIOS DIGITALES</t>
  </si>
  <si>
    <t>MAITANE VALDECANTOS FLORES</t>
  </si>
  <si>
    <t>AMAZON MANUAL DE SUPERVIVENCIA EN EL MARKETPLACE Nº1 DE ESPAÑA</t>
  </si>
  <si>
    <t>JORDI ORDÓÑEZ BURGUÉS</t>
  </si>
  <si>
    <t>NEGOCIOS ONLINE. DATA DRIVEN MARKETING</t>
  </si>
  <si>
    <t>PABLO MORATINOS ALMANDOZ</t>
  </si>
  <si>
    <t>MEMBERSHIP SITES. LA GUÍA COMPLETA</t>
  </si>
  <si>
    <t>JOAN BOLUDA LLONGUERAS</t>
  </si>
  <si>
    <t>PUBLICIDAD EN FACEBOOK E INSTAGRAM. CURSO PRÁCTICO PARA CREAR ANUNCIOS QUE VENDEN</t>
  </si>
  <si>
    <t>ANA IVARS</t>
  </si>
  <si>
    <t>CURSO PRÁCTICO DE GOOGLE DATA STUDIO</t>
  </si>
  <si>
    <t>FERNANDO RUBIO AHUMADA</t>
  </si>
  <si>
    <t>ECOMMERCE. CÓMO MONTAR UNA TIENDA ONLINE... ¡Y QUE VENDA!</t>
  </si>
  <si>
    <t>ANTONIO FAGUNDO</t>
  </si>
  <si>
    <t>CURSO ESPECIALISTA EN PUBLICIDAD DIGITAL Y EMBUDOS DE VENTA</t>
  </si>
  <si>
    <t>MIGUEL ÁNGEL FLORIDO</t>
  </si>
  <si>
    <t>TELETRABAJO. AUTOGESTIÓN Y LIDERAZGO DE EQUIPOS</t>
  </si>
  <si>
    <t>FRANCISCO RÁBANO</t>
  </si>
  <si>
    <t>INTELIGENCIA ARTIFICIAL PARA LOS NEGOCIOS. 21 CASOS PRÁCTICOS Y OPINIONES DE EXPERTOS</t>
  </si>
  <si>
    <t>LASSE ROUHIAINEN</t>
  </si>
  <si>
    <t>EL LIBRO DE TIKTOK</t>
  </si>
  <si>
    <t>FÁTIMA MARTÍNEZ</t>
  </si>
  <si>
    <t>ANALÍTICA VISUAL. COMO EXPLORAR, ANALIZAR Y COMUNICAR DATOS</t>
  </si>
  <si>
    <t>PERE ROVIRA SAMBLANCAT</t>
  </si>
  <si>
    <t>REDES SOCIALES Y MENORES. GUÍA PRÁCTICA</t>
  </si>
  <si>
    <t>MARÍA LÁZARO ÁVILA</t>
  </si>
  <si>
    <t>PERSONAL BRANDING. GUÍA PARA ALCANZAR EL ÉXITO PROFESIONAL EN INTERNET</t>
  </si>
  <si>
    <t>EMILIO GARCÍA GARRIDO</t>
  </si>
  <si>
    <t>YOSUMIDOR. GOBERNARSE A SÍ MISMO, GOBERNAR A LAS MARCAS</t>
  </si>
  <si>
    <t>ANDREA GARCÍA,</t>
  </si>
  <si>
    <t>GESTIÓN 2000</t>
  </si>
  <si>
    <t>ESCRIBO PORQUE ME GUSTA GANAR DINERO</t>
  </si>
  <si>
    <t>ISRAEL BRAVO</t>
  </si>
  <si>
    <t>ALIENTA</t>
  </si>
  <si>
    <t>VIVIR DE LAS REDES. TODO LO QUE DEBES SABER Y HACER SI QUIERES SER INFLUENCER</t>
  </si>
  <si>
    <t>SERGIO BARREDA COY</t>
  </si>
  <si>
    <t>EL GRAN LIBRO DE LA VENTA ONLINE. LANZAMIENTOS, WEBINARIOS, EMBUDOS Y TODO LO QUE NECESITAS SABER Y HACER PARA MAXIMIZAR TUS VENTAS ONLINE</t>
  </si>
  <si>
    <t>MIQUEL BAIXAS CALAFELL</t>
  </si>
  <si>
    <t>DEUSTO</t>
  </si>
  <si>
    <t>MARKETING PARA ESCRITORES. CÓMO PUBLICAR, PROMOCIONAR Y VENDER TU LIBRO</t>
  </si>
  <si>
    <t>NEUS ARQUÉS</t>
  </si>
  <si>
    <t>SEM PARA DUMMIES</t>
  </si>
  <si>
    <t>ANA LUISA REYES MENÉNDEZ</t>
  </si>
  <si>
    <t>FOR DUMMIES</t>
  </si>
  <si>
    <t>YO S.L. EMPLEABILIDAD Y MARKETING PERSONAL</t>
  </si>
  <si>
    <t>INÉS TEMPLE</t>
  </si>
  <si>
    <t>TRIUNFA EN EL MARKETING MULTINIVEL. LA GUÍA DEFINITIVA PARA EMPRENDER Y PROSPERAR EN LA INDUSTRIA MLM.</t>
  </si>
  <si>
    <t>ALICIA GARCÍA ESTEBAN</t>
  </si>
  <si>
    <t>LID EDITORIAL</t>
  </si>
  <si>
    <t>MARKETING 5.0 VERSIÓN MÉXICO. TECNOLOGÍA PARA LA HUMANIDAD</t>
  </si>
  <si>
    <t>PHILIP KOTLER</t>
  </si>
  <si>
    <t>MARKETING DIGITAL PARA LOS QUE NO SABEN DE MARKETING DIGITAL. DESCUBRE CÓMO EL MARKETING Y LA COMUNICACIÓN DIGITAL AYUDAN A LAS MARCAS A DIFERENCIARSE</t>
  </si>
  <si>
    <t>GONZALO GIRÁLDEZ</t>
  </si>
  <si>
    <t>POCKET GUIDE TO EATING DISORDERS, 2ND ED.</t>
  </si>
  <si>
    <t>JESSICA SETNICK, MS, RD, CEDRD</t>
  </si>
  <si>
    <t>ACADEMY OF NUTRITION AND DIETETICS</t>
  </si>
  <si>
    <t>2 ED., 2017</t>
  </si>
  <si>
    <t>JOHANNES HEBEBRAND Y BEATE HERPERTZ-DAHLMANN</t>
  </si>
  <si>
    <t>1 ED., 2019</t>
  </si>
  <si>
    <t>INSPIRING AND SUPPORTING BEHAVIOR CHANGE: A FOOD, NUTRITION, AND HEALTH PROFESSIONAL'S COUNSELING GUIDE</t>
  </si>
  <si>
    <t>CECILIA SAUTER, MS, RD, CDE; ANN CONSTANCE, MA, RD, CDE</t>
  </si>
  <si>
    <t>ACADEMY OF NUTRITION AND DIETETICS COMPLETE FOOD &amp; NUTRITION GUIDE</t>
  </si>
  <si>
    <t>ROBERTA LARSON DUYFF, MS, RDN, FAND, CFCS</t>
  </si>
  <si>
    <t>5 ED., 2017</t>
  </si>
  <si>
    <t>SOCIOLOGÍA DE LA MEDICINA</t>
  </si>
  <si>
    <t>WILLIAM C. COCKERHAM</t>
  </si>
  <si>
    <t>14° ED 2022</t>
  </si>
  <si>
    <t>NUTRIOMICS: WELL-BEING THROUGH NUTRITION</t>
  </si>
  <si>
    <t>DEVARAJAN THANGADURAI</t>
  </si>
  <si>
    <t>1° 2022</t>
  </si>
  <si>
    <t>DAVID L. KATZ</t>
  </si>
  <si>
    <t>CÓMO ESTUDIAR UN ESTUDIO Y PROBAR UNA PRUEBA. ANÁLISIS CRÍTICO DE LA INVESTIGACIÓN CLÍNICA BASADA EN EVIDENCIA</t>
  </si>
  <si>
    <t>RIEGELMAN</t>
  </si>
  <si>
    <t>LA GUÍA COMPLETA DEL AYUNO</t>
  </si>
  <si>
    <t>JIMMY MOORE</t>
  </si>
  <si>
    <t>EDAF S.L.U.; EDICIÓN ILLUSTRATED</t>
  </si>
  <si>
    <t>EL AYUNO INTERMITENTE</t>
  </si>
  <si>
    <t>FISZBEIN, VARDA</t>
  </si>
  <si>
    <t>EL PODER DEL AYUNO GUÍA PRÁCTICA PARA BAJAR DE PESO, DEPURARTE Y AUMENTAR EL BIENESTAR</t>
  </si>
  <si>
    <t>BARRIONUEVO, EDGAR</t>
  </si>
  <si>
    <t>ALIMENTACION PARA DEPORTISTAS</t>
  </si>
  <si>
    <t>EDGAR BARRIONUEVO</t>
  </si>
  <si>
    <t>AMAT EDITORIAL</t>
  </si>
  <si>
    <t>EL DISEÑO COMO STORYTELLING</t>
  </si>
  <si>
    <t>ELLEN LUPTON</t>
  </si>
  <si>
    <t>EL GRAN SALTO: GUÍA PARA LANZARTE COMO FREELANCE EN LAS INDUSTRIAS CREATIVAS</t>
  </si>
  <si>
    <t>MARTINA FLOR</t>
  </si>
  <si>
    <t>STORYTELLING COMO ESTRATEGIA DE COMUNICACIÓN</t>
  </si>
  <si>
    <t>GUILLAUME LAMARRE</t>
  </si>
  <si>
    <t>MANUAL DE TIPOGRAFÍA. 2DA. EDICIÓN REVISADA Y AMPLIADA</t>
  </si>
  <si>
    <t>JOHN KANE</t>
  </si>
  <si>
    <t>2019. 2DA. EDICIÓN REVISADA Y AMPLIADA</t>
  </si>
  <si>
    <t>EL DISEÑO COMO ACTITUD</t>
  </si>
  <si>
    <t>ALICE RAWSTHORN</t>
  </si>
  <si>
    <t>CINCUENTA Y TANTOS CONSEJOS SOBRE TIPOGRAFÍA</t>
  </si>
  <si>
    <t>ENRIC JARDI SOLER</t>
  </si>
  <si>
    <t>LOS NUEVOS LENGUAJES AUDIOVISUALES</t>
  </si>
  <si>
    <t>SILVIA MARTÍNEZ MARTÍNEZ</t>
  </si>
  <si>
    <t>MOVIMIENTOS SOCIALES Y COMUNICACIÓN EN UNA ERA DE CAMBIO</t>
  </si>
  <si>
    <t>VÁZQUEZ BARRIO</t>
  </si>
  <si>
    <t>REDES SOCIALES ¿EL QUINTO PODER? UNA APROXIMACIÓN POR ÁMBITOS AL FENÓMENO QUE HA TRANSFORMADO LA COMUNICACIÓN PÚBLICA Y PRIVADA</t>
  </si>
  <si>
    <t>PÉREZ ESCODA</t>
  </si>
  <si>
    <t>SECRETOS DE LA ENTREVISTA</t>
  </si>
  <si>
    <t>BAUDUCCO</t>
  </si>
  <si>
    <t>COMUNICACIÓN ESCRITA: MANUAL PERIODÍSTICO Y LITERARIO</t>
  </si>
  <si>
    <t>AGUILAR, REYES</t>
  </si>
  <si>
    <t>RENGLONES TORCIDOS DEL PERIODISMO, LOS.MENTIRAS, ERRORES Y ENGAÑOS EN EL OFICIO</t>
  </si>
  <si>
    <t>BURGUEÑO</t>
  </si>
  <si>
    <t>EL PERIODICO</t>
  </si>
  <si>
    <t>CALVIMONTES JORGE</t>
  </si>
  <si>
    <t>COMUNICACION ESCRITA MANUAL PERIODISTICO Y LITERARIO</t>
  </si>
  <si>
    <t>TREJO</t>
  </si>
  <si>
    <t>EL DEBATE Y LA ARGUMENTACION TEORIA, TECNICAS Y ESTRATEGIAS</t>
  </si>
  <si>
    <t>HINOJOSA</t>
  </si>
  <si>
    <t>MANUAL DE PRODUCCION EN MEDIOS DE COMUNICACION</t>
  </si>
  <si>
    <t>GONZALEZ NAJERA</t>
  </si>
  <si>
    <t>PRODUCCION EN TELEVISION PROCESOS Y ELEMENTOS QUE INTEGRAN LA PRODUCCION EN TELEVISION</t>
  </si>
  <si>
    <t>D´VICTORICA</t>
  </si>
  <si>
    <t>MIGRACIÓN: MÉXICO - ESTADOS UNIDOS</t>
  </si>
  <si>
    <t>VÉZINA</t>
  </si>
  <si>
    <t>EN LLAMAS</t>
  </si>
  <si>
    <t>NAOMI KLEIN</t>
  </si>
  <si>
    <t>LAS PREGUNTAS SIGUEN</t>
  </si>
  <si>
    <t>KAREN ARMSTRONG</t>
  </si>
  <si>
    <t>EL OFICIO DE NARRAR SIN MIEDO</t>
  </si>
  <si>
    <t>WHITHBECK</t>
  </si>
  <si>
    <t>RESET. CÓMO CONCLUIR LA REVOLUCIÓN DIGITAL DEL PERIODISMO</t>
  </si>
  <si>
    <t>ALBERT MONTAGUT</t>
  </si>
  <si>
    <t>LOS MUERTOS Y EL PERIODISTA</t>
  </si>
  <si>
    <t>OSCAR MARTINEZ</t>
  </si>
  <si>
    <t>LA VIDA DIGITAL DE LOS MEDIOS Y LA COMUNICACIÓN 1</t>
  </si>
  <si>
    <t>DESSEIN</t>
  </si>
  <si>
    <t>GRANICA</t>
  </si>
  <si>
    <t>FAKE NEWS, TROLLS Y OTROS ENCANTOS CÓMO FUNCIONAN (PARA BIEN Y PARA MAL) LAS REDES SOCIALES</t>
  </si>
  <si>
    <t>ERNESTO CALVO</t>
  </si>
  <si>
    <t>ESO NO ESTABA EN MI LIBRO DE HISTORIA DEL PERIODISMO</t>
  </si>
  <si>
    <t>J.M. BIELSA-GIBAJA</t>
  </si>
  <si>
    <t>ALMUZARA</t>
  </si>
  <si>
    <t>TECNOLOGÍAS QUE CONDICIONAN EL PERIODISMO</t>
  </si>
  <si>
    <t>MARITZA SOBRADOS-LEÓN</t>
  </si>
  <si>
    <t>COMUNICACION SOCIAL</t>
  </si>
  <si>
    <t>TEORIA DEL PERIODISMO</t>
  </si>
  <si>
    <t>MARTINEZ VALLVEY</t>
  </si>
  <si>
    <t>CEF</t>
  </si>
  <si>
    <t>LO QUE LA POSVERDAD ESCONDE. MEDIOS DE COMUNICACION Y CRISIS DE LA DEMOCRACIA</t>
  </si>
  <si>
    <t>ENRIQUE HERRERAS</t>
  </si>
  <si>
    <t>MRA EDICIONES</t>
  </si>
  <si>
    <t>PERIODISMO Y COMUNICACIÓN INSTITUCIONAL</t>
  </si>
  <si>
    <t>JOSÉ ALVAREZ MARCOS</t>
  </si>
  <si>
    <t>FRAGUA</t>
  </si>
  <si>
    <t>PERIODISMO Y NUEVOS MEDIOS: PERSPECTIVAS Y RETOS</t>
  </si>
  <si>
    <t>JOAQUÍN SOTELO GONZALEZ</t>
  </si>
  <si>
    <t>EL PERIODISMO EN TIEMPOS DE REALIDAD VIRTUAL</t>
  </si>
  <si>
    <t>MARÍA JOSÉ RUIZ ACOSTA</t>
  </si>
  <si>
    <t>PERIODISMO Y CIBER-SEGURIDAD EN TIEMPOS DE INCERTIDUMBRE</t>
  </si>
  <si>
    <t>MARÍA JOSÉ UFARTE RUIZ</t>
  </si>
  <si>
    <t>CÓMO PRODUCIR REPORTAJES INMERSIVOS CON VÍDEO EN 360º</t>
  </si>
  <si>
    <t>MARÍA JOSÉ BENITEZ DE GRACIA</t>
  </si>
  <si>
    <t>REDACCION PERIODISTICA EN LA RADIO</t>
  </si>
  <si>
    <t>ARANZAZU ROMÁN SAN MIGUEL</t>
  </si>
  <si>
    <t>9 PROPUESTAS DE INTERVENCIÓN PSICOSOCIAL</t>
  </si>
  <si>
    <t>Gladys Martínez Ordóñez</t>
  </si>
  <si>
    <t>EDITORIAL UNIVERSIDAD ICESI</t>
  </si>
  <si>
    <t xml:space="preserve">TÉCNICAS DE MODIFICACIÓN </t>
  </si>
  <si>
    <t>EMILIO RIBES</t>
  </si>
  <si>
    <t>THE BEHAVIOR OF ORGANISMS</t>
  </si>
  <si>
    <t>B. F. SKINNER</t>
  </si>
  <si>
    <t>COPYRIGHT</t>
  </si>
  <si>
    <t>ESCALA WHECHSLER PARA ADULTOS (WAIS-IV)</t>
  </si>
  <si>
    <t>DAVID WECHSLER</t>
  </si>
  <si>
    <t>BCSE, TEST BREVE PARA LA EVALUACIÓN DEL ESTADO COGNITIVO</t>
  </si>
  <si>
    <t>ESCALA WECHSLER PARA NIÑOS (WPPSI-IV)</t>
  </si>
  <si>
    <t>WMS IV, ESCALA DE MEMORIA DE WECHSLER -IV</t>
  </si>
  <si>
    <t>TERAPIA FAMILIAR. APRENDIZAJE Y SUPERVISIÓN</t>
  </si>
  <si>
    <t>JUAN LUIS LINARES</t>
  </si>
  <si>
    <t>1A. EDICIÓN</t>
  </si>
  <si>
    <t>PSYCHOLOGY OF EATING</t>
  </si>
  <si>
    <t>EMILY SPLANE, NEIL ROWLAND Y ANAYA MITRA</t>
  </si>
  <si>
    <t>2DA/2020</t>
  </si>
  <si>
    <t>SALUD EMOCIONAL EN TIEMPOS DE CRISIS. REFLEXIONES DESDE UNA PANDEMIA</t>
  </si>
  <si>
    <t>TIZON, JORGE</t>
  </si>
  <si>
    <t>SUICIDIO. UNA CUESTION MULTIDISCIPLINAR. +E</t>
  </si>
  <si>
    <t>MOLEON</t>
  </si>
  <si>
    <t>TEST</t>
  </si>
  <si>
    <t>LICENCIATURA EN SEGURIDAD LABORAL PROTECCIÓN CIVIL Y EMERGENCIAS</t>
  </si>
  <si>
    <t>PSICOLOGIA APLICADA A LA AYUDA EN SITUACIONES DE EMERGENCIA Y CATASTROFE</t>
  </si>
  <si>
    <t>FERNANDEZ MILLAN</t>
  </si>
  <si>
    <t>GUÍA INTERACTIVA DESASTRES NATURALES</t>
  </si>
  <si>
    <t>IAN GRAHAM</t>
  </si>
  <si>
    <t>SUSAETA</t>
  </si>
  <si>
    <t>TRABAJOS EN ATMÓSFEREAS EXPLOSIVAS</t>
  </si>
  <si>
    <t>BARBARA GARCÍA</t>
  </si>
  <si>
    <t>FUND. CONFEMETAL</t>
  </si>
  <si>
    <t>TRABAJO SOCIAL INDIVIDUALIZADO METODOLOGIA DE INTERVENCION</t>
  </si>
  <si>
    <t>TRIOLA</t>
  </si>
  <si>
    <t>PEARSON EDUCATION</t>
  </si>
  <si>
    <t>TRABAJO SOCIAL CON GRUPOS Y PEDAGOGÍA CIUDADANA</t>
  </si>
  <si>
    <t>ZAMANILLO PERAL, TERESA</t>
  </si>
  <si>
    <t>SINTESIS</t>
  </si>
  <si>
    <t>MODELOS Y MÉTODOS DE INTERVENCIÓN EN TRABAJO SOCIAL</t>
  </si>
  <si>
    <t>VISCARRET GARRO, JESÚS</t>
  </si>
  <si>
    <t>FUNDAMENTOS DEL TRABAJO SOCIAL</t>
  </si>
  <si>
    <t>FERNÁNDEZ GARCÍA, TOMÁS</t>
  </si>
  <si>
    <t>TRABAJO SOCIAL INDIVIDUALIZADO: METODOLOGÍA DE INTERVENCIÓN</t>
  </si>
  <si>
    <t>TRABAJO SOCIAL DIGITAL FRENTE A LA COVID-19</t>
  </si>
  <si>
    <t>CASTILLO DE MESA, JOAQUÍN</t>
  </si>
  <si>
    <t>MANUAL PARA EL TRABAJO SOCIAL COMUNITARIO</t>
  </si>
  <si>
    <t>LILLO HERRANZ, NIEVES</t>
  </si>
  <si>
    <t>NARCEA EDICIONES</t>
  </si>
  <si>
    <t>PRÁCTICAS DEL TRABAJO SOCIAL CLÍNICO</t>
  </si>
  <si>
    <t>ITUARTE TELLAECHE, AMAYA</t>
  </si>
  <si>
    <t xml:space="preserve">NAU LLIBRES </t>
  </si>
  <si>
    <t>TRABAJO SOCIAL CON CASOS</t>
  </si>
  <si>
    <t>TEORÍA DEL TRABAJO SOCIAL</t>
  </si>
  <si>
    <t>MOIX MARTINEZ, MANUEL</t>
  </si>
  <si>
    <t>POLÍTICA SOCIAL Y TRABAJO SOCIAL</t>
  </si>
  <si>
    <t>TRABAJO SOCIAL CON GRUPOS</t>
  </si>
  <si>
    <t>TRABAJO SOCIAL EN GERONTOLOGÍA</t>
  </si>
  <si>
    <t>MARTÍN GARCÍA, MANUEL</t>
  </si>
  <si>
    <t>TRABAJO SOCIAL EN SERVICIOS DE SALUD</t>
  </si>
  <si>
    <t>ICB EDITORES</t>
  </si>
  <si>
    <t>TRABAJO SOCIAL PSIQUIÁTRICO: REIVINDICACIÓN ÉTICA DE LA DIMENSIÓN SOCIAL EN SALUD MENTAL</t>
  </si>
  <si>
    <t>IDARETA GOLDARACENA, FRANCISCO</t>
  </si>
  <si>
    <t>TRABAJO Y FORMACIÓN EN TRABAJO SOCIAL: AVANCES Y TENSIONES EN EL CONTEXTO DE IBEROAMÉRICA</t>
  </si>
  <si>
    <t>GUERRA, YOLANDA</t>
  </si>
  <si>
    <t>EDITORIAL UNIVERSIDAD DE GRANADA</t>
  </si>
  <si>
    <t>EL GÉNERO DEL TRABAJO SOCIAL: UNA RECONSTRUCCIÓN GENEALÓGICA DESDE LA PERSPECTIVA DE GÉNERO</t>
  </si>
  <si>
    <t>NEBREDA ROCA, MARIBEL</t>
  </si>
  <si>
    <t>EDITORIAL FUNDAMENTOS</t>
  </si>
  <si>
    <t>TRABAJO SOCIAL CON GRUPOS DE PEDAGOGÍA</t>
  </si>
  <si>
    <t>ZAMINILLO TERESA</t>
  </si>
  <si>
    <t>ESTADÍSTICA</t>
  </si>
  <si>
    <t>TRABAJO SOCIAL PSIQUIÁTRICO: REINVIDACIÓN ÉTICA DE LA DIMENSIÓN SOCIAL EN SALUD MENTAL</t>
  </si>
  <si>
    <t>IDARETA GOLDARACENA, FRANCI</t>
  </si>
  <si>
    <t>NAU LLIBRES</t>
  </si>
  <si>
    <t>PROPUESTA DE ACUERDO SOBRE EL LENGUAJE INCLUSIVO</t>
  </si>
  <si>
    <t>ALEX GRIJELMO</t>
  </si>
  <si>
    <t>TAURUS</t>
  </si>
  <si>
    <t>APORTES SOBRE LAS PROBLEMATICAS ACTUALES DESDE LA INVESTIGACION EN TRABAJO SOCIAL</t>
  </si>
  <si>
    <t>CANO SORIANO LETICIA</t>
  </si>
  <si>
    <t>PERSPECTIVA DE GENERO UNA MIRADA DE UNIVERSITARIAS</t>
  </si>
  <si>
    <t>JULIA DEL CARMEN CHAVEZ CARAPIA, MARGARITO PADILLA</t>
  </si>
  <si>
    <t>REPENSANDO EL TRABAJO SOCIAL</t>
  </si>
  <si>
    <t>MARIA DEL ROSARIO SILVA ARCINIEGA</t>
  </si>
  <si>
    <t>ADULTEZ TRABAJO Y DISCAPACIDAD</t>
  </si>
  <si>
    <t>PATRICIA BROGMA</t>
  </si>
  <si>
    <t>DISCAPACIDAD SISTEMAS DE PROTECCION Y TRABAJO SOCIAL</t>
  </si>
  <si>
    <t>LORENZO RAFAEL</t>
  </si>
  <si>
    <t>ALIANZA</t>
  </si>
  <si>
    <t xml:space="preserve"> BÁSICA</t>
  </si>
  <si>
    <t xml:space="preserve">SALUD LABORAL: CONCEPTOS Y TÉCNICA PARA PREVENCIÓN DE RIESGOS LABORALES </t>
  </si>
  <si>
    <t>RUIZ-FRUTOS. CARLOS</t>
  </si>
  <si>
    <t>MASSON</t>
  </si>
  <si>
    <t>4ta edicion</t>
  </si>
  <si>
    <t>INTRODUCCIÓN A LA INVESTIGACIÓN EN CIENCIAS DE LA SALUD</t>
  </si>
  <si>
    <t>STEPHEN POLGAR &amp; SHANE A. THOMAS</t>
  </si>
  <si>
    <t>ESTADÍSTICA APLICADA A LAS CIENCIAS DE LA SALUD</t>
  </si>
  <si>
    <t>MONCHO VASALLO</t>
  </si>
  <si>
    <t>MAESTRÍA EN ADMINISTRACIÓN DE NEGOCIOS</t>
  </si>
  <si>
    <t>MAESTRÍA EN ADMINSITRACIÓN DE NEGOCIOS</t>
  </si>
  <si>
    <t>NUEVAS TENDENCIAS EN GESTIÓN PUBLICA</t>
  </si>
  <si>
    <t>DIVERSOS</t>
  </si>
  <si>
    <t>SAGE</t>
  </si>
  <si>
    <t>GESTIÓN ESTRATÉGICA PARA EL SECTOR PÚBLICO. DEL PENSAMIENTO ESTRATÉGICO AL CAMBIO ORGANIZACIONAL</t>
  </si>
  <si>
    <t>DAVID ARELLANO GAULT</t>
  </si>
  <si>
    <t>STRATEGIC PUBLIC MANAGEMENT: BEST PRACTICES FROM GOVERNMENT AND NONPROFIT ORGANIZATIONS</t>
  </si>
  <si>
    <t>HOWARD R. BALANOFF (EDITOR), WARREN MASTER (EDITOR)</t>
  </si>
  <si>
    <t>BERRETT-KOEHLER PUBLISHERS</t>
  </si>
  <si>
    <t>CREATING PUBLIC VALUE: STRATEGIC MANAGEMENT IN GOVERNMENT</t>
  </si>
  <si>
    <t>MARK H. MOORE</t>
  </si>
  <si>
    <t>HARVARD UNIVERSITY PRESS; EDICIÓN REVISED ED.</t>
  </si>
  <si>
    <t>LA GOBERNANZA DIGITAL Y LA NUEVA GESTIÓN PÚBLICA: GOBERNANZA DIGITAL Y DEMOCRACIA. (SPANISH EDITION)</t>
  </si>
  <si>
    <t>JOSÉ FERNÁNDEZ OLIVERA (AUTOR), ANA KARELIA GONZÀLEZ ROSELLÒ. (AUTOR), EDUARDO DANIEL ZUÑIGA OLIVARES (AUTOR)</t>
  </si>
  <si>
    <t>MAESTRÍA Y DOCTORADO EN CIENCIAS DEL COMPORTAMIENTO CON ORIENTACIÓN EN ALIMENTACIÓN Y NUTRICIÓN</t>
  </si>
  <si>
    <t>MAESTRÍA EN TECNOLOGÍAS PARA EL APRENDIZAJE</t>
  </si>
  <si>
    <t>MAESTRÍA EN ESTUDIOS RURALES</t>
  </si>
  <si>
    <t>MAESTRÍA Y DOCTORADO EN PSICOLOGÍA CON ORIENTACIÓN EN CALIDAD DE VIDA</t>
  </si>
  <si>
    <t>MOBILIARIO Y EQUIPAMIENTO DE BIBLIOTECA</t>
  </si>
  <si>
    <t>PSICOLOGIA DE LA OBESIDAD</t>
  </si>
  <si>
    <t>GUILLEN RIEBELING, RAQUEL</t>
  </si>
  <si>
    <t>SEGUNDA EDICIÓN</t>
  </si>
  <si>
    <t>CONSULTORÍA CONDUCTUAL: TERAPIA PSICOLÓGICA BREVE</t>
  </si>
  <si>
    <t>MARÍA XESÚS FROXÁN PARGA</t>
  </si>
  <si>
    <t>PIRÁMIDE</t>
  </si>
  <si>
    <t>THE WILEY HANDBOOK OF EATING DISORDERS</t>
  </si>
  <si>
    <t>LINDA SMOLAK, MICHAEL P. LEVINE</t>
  </si>
  <si>
    <t>COMPLEMENATRIA</t>
  </si>
  <si>
    <t>MEXTLI EDICIONES</t>
  </si>
  <si>
    <t>LIBRO CURSO PLATIQUEMOS EN LSM (LENGUA DE SEÑAS MEXICANA) NIVEL BÁSICO</t>
  </si>
  <si>
    <t>BIBLIOTEKNOLOGÍAS S. A. DE C. V.</t>
  </si>
  <si>
    <t>ED. 22</t>
  </si>
  <si>
    <t>ROJAS EBERHARD</t>
  </si>
  <si>
    <t>SISTEMA DE CLASIFICACIÓN DECIMAL DEW EY, TOMO I</t>
  </si>
  <si>
    <t>SISTEMA DE CLASIFICACIÓN DECIMAL DEW EY, TOMO II</t>
  </si>
  <si>
    <t>SISTEMA DE CLASIFICACIÓN DECIMAL DEW EY, TOMO III</t>
  </si>
  <si>
    <t>SISTEMA DE CLASIFICACIÓN DECIMAL DEW EY, TOMO IV</t>
  </si>
  <si>
    <t>ED. 23</t>
  </si>
  <si>
    <t>ED. 24</t>
  </si>
  <si>
    <t>ED. 25</t>
  </si>
  <si>
    <t>F - 194</t>
  </si>
  <si>
    <t xml:space="preserve"> </t>
  </si>
  <si>
    <t>A.108</t>
  </si>
  <si>
    <t>MANUAL DEL COMERCIO ELECTRÓNICO</t>
  </si>
  <si>
    <t>LEAN SIX SIGMA GREEN BELT. PASO A PASO</t>
  </si>
  <si>
    <t>LEAN SIX SIGMA MANAGEMENT SYSTEM</t>
  </si>
  <si>
    <t>LEAN SIX SIGMA GREEN BELT</t>
  </si>
  <si>
    <t>LEAN SIX SIGMA YELLOW BELT</t>
  </si>
  <si>
    <t>LEAN SIX SIGMA BLACK BELT</t>
  </si>
  <si>
    <t>LEAN SERVIC. CERTIFICATION MANUAL</t>
  </si>
  <si>
    <t>HERNÁNDEZ BARRUECO</t>
  </si>
  <si>
    <t>SOCCONINI</t>
  </si>
  <si>
    <t>$ 547,20</t>
  </si>
  <si>
    <t>$ 1.272,00</t>
  </si>
  <si>
    <t>$ 952,00</t>
  </si>
  <si>
    <t>$ 1.592,00</t>
  </si>
  <si>
    <t>$ 1.712,00</t>
  </si>
  <si>
    <t>$ 1.552,00</t>
  </si>
  <si>
    <t>182,4</t>
  </si>
  <si>
    <t>254,4</t>
  </si>
  <si>
    <t>190,4</t>
  </si>
  <si>
    <t>318,4</t>
  </si>
  <si>
    <t>342,4</t>
  </si>
  <si>
    <t>310,4</t>
  </si>
  <si>
    <t>F197406</t>
  </si>
  <si>
    <t>HABILIDADES DIRECTIVAS EN INGENIERÍA</t>
  </si>
  <si>
    <t>DR.DAVID MOISÉS TERÁN PÉREZ Y METRO.NOÉ GONZALEZ MONDRAGÓN</t>
  </si>
  <si>
    <t>ALFA OMEGA GRUPO EDITOR, MÉXICO, 2022</t>
  </si>
  <si>
    <t>DESARROLLO SEGURO EN INGENIERÍA DE SOFTWARE. APLICACIONES SEGURAS CON ANDROID, NODEJS, PYTHON Y C++</t>
  </si>
  <si>
    <t>JOSÉ MANUEL ORTEGA CANDEL</t>
  </si>
  <si>
    <t>ALFAOMEGA - MARCOMBO</t>
  </si>
  <si>
    <t>1A. EDICIÓN 2021</t>
  </si>
  <si>
    <t>APRENDIZAJE PROFUNDO. DEEP LEARNING</t>
  </si>
  <si>
    <t>GONZALO PAJARES MARTINSANZ</t>
  </si>
  <si>
    <t>1A. EDICIÓN 2022</t>
  </si>
  <si>
    <t>EL GRAN LIBRO DE ILLUSTRATOR. EL VECTOR DEL DISEÑO</t>
  </si>
  <si>
    <t>GUARNIZ, EDUARDO</t>
  </si>
  <si>
    <t>ALFAOMEGA, MARCOMBO</t>
  </si>
  <si>
    <t>1A. EDICIÓN, 2021</t>
  </si>
  <si>
    <t>270,4</t>
  </si>
  <si>
    <t>294,4</t>
  </si>
  <si>
    <t>422,4</t>
  </si>
  <si>
    <t>438,4</t>
  </si>
  <si>
    <t>$ 1.352,00</t>
  </si>
  <si>
    <t>$ 1.472,00</t>
  </si>
  <si>
    <t>$ 1.267,20</t>
  </si>
  <si>
    <t>$ 1.315,20</t>
  </si>
  <si>
    <t>VEINTE AÑOS CON MI GATA</t>
  </si>
  <si>
    <t>MAYUMI INABA</t>
  </si>
  <si>
    <t>QUATERNI</t>
  </si>
  <si>
    <t>EL PÁJARO ROJO. CUENTOS MODERNOS DE JAPÓN</t>
  </si>
  <si>
    <t>MIMEI OGAWA Y NANKICHI NIIMI</t>
  </si>
  <si>
    <t>EL JAPÓN DE HOKUSAI</t>
  </si>
  <si>
    <t>SUSO MOURELO</t>
  </si>
  <si>
    <t>206,4</t>
  </si>
  <si>
    <t>$ 412,80</t>
  </si>
  <si>
    <t>$ 364,80</t>
  </si>
  <si>
    <t>262,4</t>
  </si>
  <si>
    <t>$ 524,80</t>
  </si>
  <si>
    <t>GESTIONANDO ÉTICAMENTE PROYECTOS</t>
  </si>
  <si>
    <t>MARCO SERER FIGUEROA</t>
  </si>
  <si>
    <t>SEGUNDA EDICIÓN/2020</t>
  </si>
  <si>
    <t>158,4</t>
  </si>
  <si>
    <t>$ 475,20</t>
  </si>
  <si>
    <t>PRÓTESIS REMOVIBLE</t>
  </si>
  <si>
    <t>MARGARETA MOLINTHORÉN JOHAN GUNNE.</t>
  </si>
  <si>
    <t>AMOLCA ODESSA</t>
  </si>
  <si>
    <t>FUNDAMENTOS EN ORTODONCIA DIAGNOSTICO Y TRATAMIENTO</t>
  </si>
  <si>
    <t>ROBERT N. STALEY</t>
  </si>
  <si>
    <t>ANTERIORES, DIENTES ANTERIORES NATURALMENTE HERMOSOS</t>
  </si>
  <si>
    <t>JAN HAJTÓ.</t>
  </si>
  <si>
    <t>BIOMATERIALES DENTALES, PARA UNA ORDONTOLOGÍA RESTAURADORA EXITOSA</t>
  </si>
  <si>
    <t>JOSÉ LUIS COVA NATERA.</t>
  </si>
  <si>
    <t>TECNICAS DE CIRUGIA PERIODONTAL DEL DIAGNOSTICO A LA TERAPIA</t>
  </si>
  <si>
    <t>GIDCOMO TARQUINI.</t>
  </si>
  <si>
    <t>COHEN. VIAS DE LA PULPA</t>
  </si>
  <si>
    <t>HARGREAVES.</t>
  </si>
  <si>
    <t>ELSEVIER ODESSA</t>
  </si>
  <si>
    <t>CARLOS FUENTES</t>
  </si>
  <si>
    <t>ED-267</t>
  </si>
  <si>
    <t>F-197406</t>
  </si>
  <si>
    <t>BIOMEMECÁNICA. BASES DEL MOVIMIENTO HUMANO</t>
  </si>
  <si>
    <t>JOSEPH HAMILL</t>
  </si>
  <si>
    <t>WOLTERS KLUMER</t>
  </si>
  <si>
    <t>5a EDICION, AÑO 2021</t>
  </si>
  <si>
    <t>NEURODINÁMICA EN LA PRÁCTICA CLINICA</t>
  </si>
  <si>
    <t>CARLOS LÓPEZ</t>
  </si>
  <si>
    <t>2da EDICION, AÑO 2022</t>
  </si>
  <si>
    <t>FUNDAMENTOS DE CIRCUITOS ELÉCTRONICOS</t>
  </si>
  <si>
    <t>CHARLES ALEXANDRA</t>
  </si>
  <si>
    <t>McGROW-HILL</t>
  </si>
  <si>
    <t>7 EDICION, AÑO 2022</t>
  </si>
  <si>
    <t>PROGRAMACIÓN AVANZADA CON PHP</t>
  </si>
  <si>
    <t>ITALO MORALES</t>
  </si>
  <si>
    <t>AÑO 2021</t>
  </si>
  <si>
    <t>LUIS JOYANES AGUILAR</t>
  </si>
  <si>
    <t>MERKETING EN REDES SOCIALES</t>
  </si>
  <si>
    <t>MARÍA SICILIA</t>
  </si>
  <si>
    <t>HISTORIA DEL FEMINISMO</t>
  </si>
  <si>
    <t>JUAN SISINIO PERÉZ GARZÓN.</t>
  </si>
  <si>
    <t>LOLOFÓN</t>
  </si>
  <si>
    <t>3ra EDICION, AÑO 2018</t>
  </si>
  <si>
    <t>LA NOVELA DE MI VIDA</t>
  </si>
  <si>
    <t>LEONARDO PADURA</t>
  </si>
  <si>
    <t>TUS DUEST</t>
  </si>
  <si>
    <t>AÑO 2020</t>
  </si>
  <si>
    <t>LINGÜÍSTICA SE ESCRIBE CON A. LA PERSPECTIVA DE GÉNERO</t>
  </si>
  <si>
    <t>TERESA MOUCE.</t>
  </si>
  <si>
    <t>CATARATA</t>
  </si>
  <si>
    <t>TRATAMIENTO Y REHABILITACIÓN DE FRACTURA</t>
  </si>
  <si>
    <t>MICHAEL SUK.</t>
  </si>
  <si>
    <t>WOLTERS KLUWER ODESSA</t>
  </si>
  <si>
    <t>2 ED/ 2022</t>
  </si>
  <si>
    <t>SOS TENGO UN JEFE TÓXICO UN ACERCAMIENTO AL LADO OSCURO</t>
  </si>
  <si>
    <t>PABLO ADÁN</t>
  </si>
  <si>
    <t>EXCEL 2021 CURSO PASO A PASO</t>
  </si>
  <si>
    <t>LEONEL YESCAS</t>
  </si>
  <si>
    <t>GESTIÓN ADMINISTRATIVA DEL COMERCIO INTERNACIONAL</t>
  </si>
  <si>
    <t>FRANCISCA PEIRATSMECHÓ, PABLO NINOT ALAQARDA</t>
  </si>
  <si>
    <t>7a EDICIÓN</t>
  </si>
  <si>
    <t>PRINCIPIOS DE INVESTIGACION DE MERCADOS</t>
  </si>
  <si>
    <t>HAIR JOSEPH</t>
  </si>
  <si>
    <t>5ta EDICIÓN</t>
  </si>
  <si>
    <t>DESARROLLO HUMANO</t>
  </si>
  <si>
    <t>DIANE F. HAIR, Jr.</t>
  </si>
  <si>
    <t>14 EDICIÓN 2021</t>
  </si>
  <si>
    <t>ADMINISTRACIÓN DE PROYECTOS UN ENFOQUE PRÁCTICO</t>
  </si>
  <si>
    <t>ERIK W. LARSON.</t>
  </si>
  <si>
    <t>EVALUACION DE PROYECTOS</t>
  </si>
  <si>
    <t>GABRIEL BACA URBINA</t>
  </si>
  <si>
    <t>AÑO 2022</t>
  </si>
  <si>
    <t>INVESTIGACION COMERCIAL</t>
  </si>
  <si>
    <t>JOSE FULGENCIO MARTÍNEZ VALVERDE</t>
  </si>
  <si>
    <t>AÑO 2015</t>
  </si>
  <si>
    <t xml:space="preserve">CARLOS FUENTES </t>
  </si>
  <si>
    <t>EL ORIGEN DEL MUNDO EL PODER DE LA VAGINA ATRAVES DE LA HISTORIA</t>
  </si>
  <si>
    <t> CATHERINE BLACKLEDGE</t>
  </si>
  <si>
    <t>POIDÓS</t>
  </si>
  <si>
    <t>PASIONES TÓXICAS COMO ATRAVESAR LAS CRISIS Y ENRIQUECER</t>
  </si>
  <si>
    <t>BERNARDO STAMATEAS</t>
  </si>
  <si>
    <t>MENTARMADRES TE HACE BIEN LA INCREÍBLE CIENCIA DEL LENGUAJE SOEZ</t>
  </si>
  <si>
    <t>EMMA BYRNE</t>
  </si>
  <si>
    <t>LA MAGIA DE MANDAR TODO A LA CHINGADA</t>
  </si>
  <si>
    <t>SARAH KNIGHT</t>
  </si>
  <si>
    <t>LAS 5 HERIDAS QUE IMPIDEN SER UNO MISMO</t>
  </si>
  <si>
    <t>LISE BOURBEAU</t>
  </si>
  <si>
    <t>AGENCIA HUMANA EN EL CONTEXTO EDUCATIVO UNIVERSITARIO: CONSTUCTOS Y MEDICION</t>
  </si>
  <si>
    <t>MARIA DE LOS ANGELES MAYTORENA NORREGOL.</t>
  </si>
  <si>
    <t>CONDUCTA VIOLENTA: IMPACTO BIOPSICOSOCIAL</t>
  </si>
  <si>
    <t>FRANCISCO JOSÉ GUTIERREZ RODRÍGUEZ.</t>
  </si>
  <si>
    <t>EDITORIAL UNIVERSITARIA</t>
  </si>
  <si>
    <t>EL CONTRATO AMOROSO. HERRAMIENTAS PARA MUJERES QUE NEGOCIAN EN LA PAREJA</t>
  </si>
  <si>
    <t>CORAL HERRERA.</t>
  </si>
  <si>
    <t>CATARATA COLOFÓN</t>
  </si>
  <si>
    <t>NEUROCIENCIA EDUCATIVA MENTE, CEREBRO Y EDUCACION</t>
  </si>
  <si>
    <t>DAVID A. SOUSA EDITOR.</t>
  </si>
  <si>
    <t>WARCEA COLOFÓN</t>
  </si>
  <si>
    <t>PSICOLOGÍA DEL DESARROLLO. DE LA INFANCIA A LA ADOLESCENCIA</t>
  </si>
  <si>
    <t>DIANE E. P. PULIN</t>
  </si>
  <si>
    <t>11 EDICION, AÑO 2019</t>
  </si>
  <si>
    <t>PSICOLOGÍA DE LA EDUCACIÓN.</t>
  </si>
  <si>
    <t>JOHN SANTROCK</t>
  </si>
  <si>
    <t>6 EDICION, AÑO 2019</t>
  </si>
  <si>
    <t>PSICOLOGÍA CON APLICACIONES EN AMÉRICA LATINA</t>
  </si>
  <si>
    <t>ROBERT S. FELDMAN</t>
  </si>
  <si>
    <t>12 EDICION, AÑO 2018</t>
  </si>
  <si>
    <t>MANUAL DE PSICOTERAPIA EMOCIONAL SISTÉMICA</t>
  </si>
  <si>
    <t>MERCEDES BERMEJO</t>
  </si>
  <si>
    <t>MATEMÁTICA EMOCIONAL</t>
  </si>
  <si>
    <t>INÉS MA. GÓMEZ</t>
  </si>
  <si>
    <t>POR QUÉ FUNCIONA LA TERAPIA</t>
  </si>
  <si>
    <t>LOUIS COZOLINO</t>
  </si>
  <si>
    <t>PAIDÓS</t>
  </si>
  <si>
    <t>CORONAVIRUS PREVENCIÓN, PANDEMIA Y CONTENCIÓN</t>
  </si>
  <si>
    <t>SONIA DE MIGUEL FERNANDEZ, JUAN CARLOS RUIZ DE LA ROJA.</t>
  </si>
  <si>
    <t>HACIA UNA POLÍTICA SEXUAL. LAS MUJERES ANTE LA REACCIÓN PATRIARCAL</t>
  </si>
  <si>
    <t>ROSA COBO.</t>
  </si>
  <si>
    <t>AÑO 2011</t>
  </si>
  <si>
    <t>DIVERSIDAD E INCLUSIÓN EDUCATIVA</t>
  </si>
  <si>
    <t>MERCEDES SÁNCHEZ.</t>
  </si>
  <si>
    <t>AÑO 2013</t>
  </si>
  <si>
    <t>MUJERES QUE YA NO SUFREN POR AMOR. TRANSFORMANDO EL MITO ROMÁNTICO</t>
  </si>
  <si>
    <t>AÑO 2018</t>
  </si>
  <si>
    <t>MUJER Y MEDIOAMBIENTE. LOS CAMINOS DE LA VISIBILIDAD</t>
  </si>
  <si>
    <t>MARÍA NOVO</t>
  </si>
  <si>
    <t>AÑO 2007</t>
  </si>
  <si>
    <t>ESTO VA DE CHICAS</t>
  </si>
  <si>
    <t>CRISTINA VALBUENA</t>
  </si>
  <si>
    <t>ZENITH</t>
  </si>
  <si>
    <t>IMPARABLES. COMUNICACIÓN PARA MUJERES QUE PIENSAN FUERTE</t>
  </si>
  <si>
    <t>TERESA BARÓ</t>
  </si>
  <si>
    <t>ME GUSTA REDES SOCIALES</t>
  </si>
  <si>
    <t>DAVE KERPEN</t>
  </si>
  <si>
    <t>3era EDICION, AÑO 2020</t>
  </si>
  <si>
    <t>DESAPRENDER</t>
  </si>
  <si>
    <t>BARRY O´ REILLY</t>
  </si>
  <si>
    <t>EL PODER DE LA RESPONSABILIDAD</t>
  </si>
  <si>
    <t>BLANCA ESTELA</t>
  </si>
  <si>
    <t>INTERVENCION SOCIOEDUCATIVA E INTERNET</t>
  </si>
  <si>
    <t>CARLOS ENAO</t>
  </si>
  <si>
    <t>AÑO 2017</t>
  </si>
  <si>
    <t>EL PODER DE LAS HORMONAS</t>
  </si>
  <si>
    <t>RADI ITUTTER</t>
  </si>
  <si>
    <t>LA IGUALDAD TAMBIEN SE APRENDE</t>
  </si>
  <si>
    <t>MARÍA ELENA SIMÓN</t>
  </si>
  <si>
    <t>EVALUACIÓN: PUENTE ENTRE ENSEÑANZA Y APRENDIZAJE</t>
  </si>
  <si>
    <t>DANIEL GONZÁLES</t>
  </si>
  <si>
    <t>BIOLOGÍA EN CONTEXTO SOCIAL</t>
  </si>
  <si>
    <t>CURTIS.</t>
  </si>
  <si>
    <t>ANATOMÍA HUMANA EN CASOS ETÍNICOS</t>
  </si>
  <si>
    <t>GUZMÁN ELIZONDO.</t>
  </si>
  <si>
    <t>5ta EDICIÓN, AÑO 2022</t>
  </si>
  <si>
    <t>GÉNERO Y FEMINISMO, DESARROLLO Y DEMOCRACIA</t>
  </si>
  <si>
    <t>MARCELA LAOJONDE.</t>
  </si>
  <si>
    <t>SIGLO VEINTIUNO</t>
  </si>
  <si>
    <t>NO NACEMOS SUMISAS, DEVENIMOS</t>
  </si>
  <si>
    <t>MANOM GARCÍA.</t>
  </si>
  <si>
    <t>MUJERES INSURGENTES</t>
  </si>
  <si>
    <t>SENADO DE LA REPUBLICA.</t>
  </si>
  <si>
    <t>AÑO 2010</t>
  </si>
  <si>
    <t>MUJERES EN EL CAMBIO SOCIAL EN EL SIGLO XX MEXICANO</t>
  </si>
  <si>
    <t>MARÍA TERESA FERNANDEZ ACEVES.</t>
  </si>
  <si>
    <t>AÑO 2014</t>
  </si>
  <si>
    <t>¿SON CULPABLES LAS MADRES QUE TRABAJAN?</t>
  </si>
  <si>
    <t>SYLVIANE GIAMPINO.</t>
  </si>
  <si>
    <t>AÑO 2002</t>
  </si>
  <si>
    <t>¿POR QUÉ LUCHAMOS? UN LIBRO SOBRE AMOR Y LIBERTAD</t>
  </si>
  <si>
    <t>MANUELA D´ ASILA.</t>
  </si>
  <si>
    <t>EMERGENCIAS SANITARIAS Y DISPOSITIVOS DE RIESGO PREVISIBLE</t>
  </si>
  <si>
    <t>ADAMS</t>
  </si>
  <si>
    <t>ACTUACIÓN ANTE SITUACIONES DE EMERGENCIA</t>
  </si>
  <si>
    <t>INNOVACIÓN Y CUALIFICACIÓN S. L.</t>
  </si>
  <si>
    <t>IC</t>
  </si>
  <si>
    <t>GESTIÓN EN CRISIS SANITARIAS</t>
  </si>
  <si>
    <t>AYUSO MURILLO, DIEGO</t>
  </si>
  <si>
    <t>DIAZ DE SANTOS</t>
  </si>
  <si>
    <t>LIBRO DE BOLSILLO DE ATENCIÓN CARDIOVASCULAR DE EMERGENCIA</t>
  </si>
  <si>
    <t>AHA</t>
  </si>
  <si>
    <t>ED-266</t>
  </si>
  <si>
    <t>LIBRO ROCAS Y MINERALES</t>
  </si>
  <si>
    <t>VARIOS</t>
  </si>
  <si>
    <t>DK</t>
  </si>
  <si>
    <t>INNOVATE EXPLORATION METHODS FOR MINERLAS, OIL, GAS, AND GROUNDWTER FOR SUSTAINABLE DEVELOPMENT</t>
  </si>
  <si>
    <t>A. K. MOITRA</t>
  </si>
  <si>
    <t>HIDROGEOLOGY</t>
  </si>
  <si>
    <t>HISCOCK</t>
  </si>
  <si>
    <t>WILEY-BLACKWELL</t>
  </si>
  <si>
    <t>ELECTROMAGNETIC METHODS IN GEOPHYSICS: APPLICATIONS IN GEORADAR, FDEM, TDEM, AND AEM</t>
  </si>
  <si>
    <t>FABIO GIANNINO</t>
  </si>
  <si>
    <t>VOLCNO TECTONIC PROCESSES</t>
  </si>
  <si>
    <t>VALERIO ACOCELLA</t>
  </si>
  <si>
    <t>SPRINGER</t>
  </si>
  <si>
    <t>IN SITU TESTING METHODS IN GEOTECHNICAL ENGINEERING</t>
  </si>
  <si>
    <t>ALAN J. LUTENEGGER</t>
  </si>
  <si>
    <t>CRC PRESS</t>
  </si>
  <si>
    <t>EARTHQUAKE HAZARD ASSESSMENT</t>
  </si>
  <si>
    <t>SREEVALSA KOLATHAYAR</t>
  </si>
  <si>
    <t>EXPLOITING SEISMIC WAVEFORMS: CORRELATION, HETEROGENEITY AND INVERSION</t>
  </si>
  <si>
    <t>BRIAN L. N. KENNETT</t>
  </si>
  <si>
    <t>AQCUACULTURE HEALTH MANAGEMENT</t>
  </si>
  <si>
    <t>KIBENGE</t>
  </si>
  <si>
    <t>ACADEMIC PRESS</t>
  </si>
  <si>
    <t>EXPLORING ANIMAL BEHAVIOR IN LABORORATORY AND FIELD</t>
  </si>
  <si>
    <t>DE LORENZO</t>
  </si>
  <si>
    <t>GESTIÓN EDITORIAL</t>
  </si>
  <si>
    <t>BIENESTAR ANIMAL</t>
  </si>
  <si>
    <t>ANTONIO VELARDO CALVO</t>
  </si>
  <si>
    <t>3ERA</t>
  </si>
  <si>
    <t>PARASITOLOGIA PARA VETERINARIOS</t>
  </si>
  <si>
    <t>DWIGHT BOWMAN</t>
  </si>
  <si>
    <t>ELSEVER</t>
  </si>
  <si>
    <t>11A EDICION/2022</t>
  </si>
  <si>
    <t>ETOLOGIA VETERINARIA</t>
  </si>
  <si>
    <t>MANTECA VILANOVA, X. (DVM)</t>
  </si>
  <si>
    <t>PRIMERA EDICION</t>
  </si>
  <si>
    <t>TRANSFORMACIÓN DIGITAL EN LA EMPRESA</t>
  </si>
  <si>
    <t>YOLANDA LÓPEZ BENÍTEZ</t>
  </si>
  <si>
    <t>EDICIONES DE LA U</t>
  </si>
  <si>
    <t>INTERMEDIA: PROCESOS E INNOVACIÓN MEDIÁTICA EN TELEVISIÓN Y OTRAS PANTALLAS</t>
  </si>
  <si>
    <t>LÓPEZ VIDALES</t>
  </si>
  <si>
    <t>PRENSA FEMENINA ¿HERRAMIENTA PARA EMPODERAMIENTO DE LAS MUJERES?</t>
  </si>
  <si>
    <t>MARTA ORSINI</t>
  </si>
  <si>
    <t>ANÁLISIS Y OPINIÓN PERIODÍSTICA: HISTORIA, GÉNEROS Y ESTRATEGIAS ARGUMENTATIVAS</t>
  </si>
  <si>
    <t>PABLO FRANCESCUTTI Y RAMÓN ARECES</t>
  </si>
  <si>
    <t>EDITORIAL UNIVERSITARIA RAMON ARECES</t>
  </si>
  <si>
    <t>LA ENTREVISTA COMPRENSIVA</t>
  </si>
  <si>
    <t>JEAN CLAUDE KAUFMAMN</t>
  </si>
  <si>
    <t>DADO EDICIONES</t>
  </si>
  <si>
    <t>LA EMPRESA INFORMATIVA EN LA ERA DIGITAL</t>
  </si>
  <si>
    <t>VICTOR NÚÑEZ FERNÁNDEZ</t>
  </si>
  <si>
    <t>CENTRO ESTUDIOS FINANCIEROS</t>
  </si>
  <si>
    <t>COMO PRODUCIR REPORTAJES INMERSIVOS CON VÍDEO EN 360</t>
  </si>
  <si>
    <t>SUS BENTEZ DE GRACIA, MARA JOSÉ</t>
  </si>
  <si>
    <t>UOC EDITORIAL</t>
  </si>
  <si>
    <t>REDACCIÓN PERIODÍSTICA EN LA RADIO</t>
  </si>
  <si>
    <t>ARANZU ROMAN SAN MIGUEL</t>
  </si>
  <si>
    <t>GEDISA EDITORIAL</t>
  </si>
  <si>
    <t>PERIODISMO Y NUEVOS MEDIOS</t>
  </si>
  <si>
    <t>JOAQUÍN SOTELO GONZÁLEZ</t>
  </si>
  <si>
    <t>CANALES HERMENEUTICOS SOBRE PERIODISMO Y PUBLICIDAD</t>
  </si>
  <si>
    <t>SANDRA MENDEZ MUROS</t>
  </si>
  <si>
    <t>EDITORIAL FRAGUA</t>
  </si>
  <si>
    <t>TECNOLOGIAS QUE CONDICIONAN AL PERIODISMO</t>
  </si>
  <si>
    <t>MARIA JOSÉ RUIZ ACOSTA</t>
  </si>
  <si>
    <t>Comunicación Social Ediciones y Publicaciones</t>
  </si>
  <si>
    <t>ESTUDIOS DE SEGURIDAD Y VICTIMOLOGÍA</t>
  </si>
  <si>
    <t>GIL DAVID HERNANDEZCASTILLO</t>
  </si>
  <si>
    <t>PROCESOS DE REALIZACION EN TELEVISION</t>
  </si>
  <si>
    <t>ANA LUCIA DE VEGA MARTIN</t>
  </si>
  <si>
    <t>ALTARIA EDITORIAL</t>
  </si>
  <si>
    <t>PLANIFICACIÓN DE LA REALIZACIÓN EN TELEVISIÓN</t>
  </si>
  <si>
    <t>COMUNICACIÓN PERIODISMO Y PUBLICIDAD. RETOS PROFESIONALES EN TIEMPOS DE CRISIS</t>
  </si>
  <si>
    <t>HIDALGO MARÍ TATIANA</t>
  </si>
  <si>
    <t>RADIO COMUNITARIA</t>
  </si>
  <si>
    <t>PATRICIA ORTEGA RAMIREZ</t>
  </si>
  <si>
    <t>BONILLA ARTIGAS</t>
  </si>
  <si>
    <t>INTERMEDIA. PROCESOS E INNOVACIÓN MEDIÁTICA EN TELEVISIÓN Y OTRAS PANTALLAS.</t>
  </si>
  <si>
    <t>NEREIDA LOPEZ VIDALES</t>
  </si>
  <si>
    <t>ANÁLISIS MULTIVARIANTE DE DATOS</t>
  </si>
  <si>
    <t>MIGUEL ANGEL SORIA VERDE</t>
  </si>
  <si>
    <t>PROTOCOLO UNIFICADO</t>
  </si>
  <si>
    <t>DAMASIO</t>
  </si>
  <si>
    <t>ARIEZ</t>
  </si>
  <si>
    <t>SENTIR Y SABER</t>
  </si>
  <si>
    <t>PSICOTE</t>
  </si>
  <si>
    <t>MEJORIAS RESULTOS</t>
  </si>
  <si>
    <t>TORO</t>
  </si>
  <si>
    <t>ESTRÉS, MALTRATO INFANTIL</t>
  </si>
  <si>
    <t>PSICOPATOLOGÍA GENERAL</t>
  </si>
  <si>
    <t>MACIAS</t>
  </si>
  <si>
    <t>FUNDAMENTOS Y APLICACIONES CLÍNICAS</t>
  </si>
  <si>
    <t>JORGE TIZÓN</t>
  </si>
  <si>
    <t>EL FORMADOR 5.0</t>
  </si>
  <si>
    <t>SILVIA ZANELLA</t>
  </si>
  <si>
    <t>EL FUTURO DEL TRABAJO ES FEMENINO</t>
  </si>
  <si>
    <t>OSTROSKY</t>
  </si>
  <si>
    <t>LA MENTE EMOCIONAL</t>
  </si>
  <si>
    <t>HALL</t>
  </si>
  <si>
    <t>BERENICE</t>
  </si>
  <si>
    <t>MANUAL DE ESCRITURA PARA PERSUADIR</t>
  </si>
  <si>
    <t>JUANA I.</t>
  </si>
  <si>
    <t>GUILLERMO ESCOLAR</t>
  </si>
  <si>
    <t>DISCURSO, SIGNIFICADO Y COMUNICACIÓN</t>
  </si>
  <si>
    <t>WILLIAM MILLER</t>
  </si>
  <si>
    <t>DESCLEE</t>
  </si>
  <si>
    <t>EL TRATAMIENTO DE LA ADICCION. GUIA PARA PROFESIONALES</t>
  </si>
  <si>
    <t>FONSECA PEDRERO EDUARDO</t>
  </si>
  <si>
    <t>MANUAL DE TRATAMIENTOS PSICOLOGICOS: ADULTOS</t>
  </si>
  <si>
    <t>CAROLINA MARIN MARTIN</t>
  </si>
  <si>
    <t>GUIA PRACTICA DE EVALUACION PSICOLOGICA CLINICA: DESARROLLO DE COMPETENCIAS</t>
  </si>
  <si>
    <t>KLEINPLATS</t>
  </si>
  <si>
    <t>THE EFFECT OF CHILDREN ON PARENTS</t>
  </si>
  <si>
    <t>ANNE MARIE AMBERT</t>
  </si>
  <si>
    <t>PARENTING AND THE CHILD'S WORLD. INFLUENCES ON ACADEMIC, INTELLECTUAL, AND SOCIAL-EMOTIONAL DEVELOPMENT</t>
  </si>
  <si>
    <t>JOHN G. BORKOWSKI, SHARON LANDESMA RAMEY, MARIE BRISTOL-POWER</t>
  </si>
  <si>
    <t>PSYCHOLOGY PRESS</t>
  </si>
  <si>
    <t>SOBERANIA ALIMENTARIA Y VIDA SUSTENTABLE</t>
  </si>
  <si>
    <t>RENÉ CRISTOBAL CROCKER SAGÁSTUME</t>
  </si>
  <si>
    <t>EVALUACIÓN DEL ESTADO NUTRICIO</t>
  </si>
  <si>
    <t>GABRIELA MACEDO OJEDA</t>
  </si>
  <si>
    <t>FINANZAS BÁSICAS PARA NO FINANCIEROS</t>
  </si>
  <si>
    <t>ORTIZ ANAYA</t>
  </si>
  <si>
    <t>CENGAGE</t>
  </si>
  <si>
    <t xml:space="preserve">ODESSA </t>
  </si>
  <si>
    <t>BIOMECANICA BASICA</t>
  </si>
  <si>
    <t>FISIOLOGÍA DEL EJERCICIO</t>
  </si>
  <si>
    <t>FISIOLOGÍA DEL EJERCICIO. TEORÍA Y APLICACIÓN PRÁCTICA</t>
  </si>
  <si>
    <t>MANUAL DE FISIOTERAPIA EN TRAUMATOLOGÍA © 2015</t>
  </si>
  <si>
    <t>BASES BIOMECÁNICAS DEL SISTEMA MUSCULO ESQUELÉTICO</t>
  </si>
  <si>
    <t>EL VENDAJE FUNCIONAL © 2021</t>
  </si>
  <si>
    <t>HALL, SUSAN</t>
  </si>
  <si>
    <t>McGraw</t>
  </si>
  <si>
    <t>WW</t>
  </si>
  <si>
    <t>R2021</t>
  </si>
  <si>
    <t>R.2022</t>
  </si>
  <si>
    <t>F-014407</t>
  </si>
  <si>
    <t>GUIA DEL CUERPO HUMANO EN MOVIMIENTO 2aED. +e</t>
  </si>
  <si>
    <t>HISTOLOGIA. PARA ESTUDIANTES +e</t>
  </si>
  <si>
    <t>INSTRUMENTACION QUIRURGICA EN CIRUGIA LAPAROSCOPICA, PERCUTANEA Y ENDOSCOPICA. FUNDAMENTOS Y GUIA PRACTICA. +e</t>
  </si>
  <si>
    <t xml:space="preserve">GUÍA FARMACOLÓGICA EN TRATAMIENTO PARENTERAL Y CUIDADOS DE ENFERMERÍA </t>
  </si>
  <si>
    <t>COLECCIÓN LIPPINCOTT ENFERMERÍA. UN ENFOQUE PRÁCTICO Y CONCISO. ENFERMERÍA MATERNO-NEONATAL</t>
  </si>
  <si>
    <t xml:space="preserve">CUIDADO DE HERIDAS EN ENFERMERÍA © 2021 </t>
  </si>
  <si>
    <t xml:space="preserve">NOTAS DE BIOQUIMICA </t>
  </si>
  <si>
    <t>FISIOLOGIA HUMANA</t>
  </si>
  <si>
    <t>CALIDAD Y SEGURIDAD ATENCION PACIENTE</t>
  </si>
  <si>
    <t>ECG 4ª ED. CLASSIC 2019</t>
  </si>
  <si>
    <t>FISIOPATOLOGIA. BASES BIOLOGICAS DE LA ENFERMEDAD EN ADULTOS Y NIÑOS. +e</t>
  </si>
  <si>
    <t xml:space="preserve">CUIDADOS EN ENFERMERÍA MATERNO-INFANTIL </t>
  </si>
  <si>
    <t>GRANT. ATLAS DE ANATOMÍA</t>
  </si>
  <si>
    <t>R.2021</t>
  </si>
  <si>
    <t>BIEL</t>
  </si>
  <si>
    <t>VILLARO</t>
  </si>
  <si>
    <t>MARTINEZ</t>
  </si>
  <si>
    <t>DITULLIO</t>
  </si>
  <si>
    <t>FOX STUART</t>
  </si>
  <si>
    <t>MARQUEZ</t>
  </si>
  <si>
    <t>VÉLEZ</t>
  </si>
  <si>
    <t>MCCANCE</t>
  </si>
  <si>
    <t>ODESSA</t>
  </si>
  <si>
    <t xml:space="preserve">LIR. BIOLOGÍA MOLECULAR Y CELULAR </t>
  </si>
  <si>
    <t>INMUNOLOGÍA MOLECULAR, CELULAR Y TRASLACIONAL</t>
  </si>
  <si>
    <t>SEMIOLOGIA MEDICA. FISIOPATOLOGIA, SEMIOTECNIA Y PROPEDEUTICA. ENSEÑANZA - APRENDIZAJE CENTRADA EN LA PERSONA. 3aED. +e</t>
  </si>
  <si>
    <t>MANUAL DE ONCOLOGIA Y PROCEDIMIENTOS MEDICO QUIRURGICOS</t>
  </si>
  <si>
    <t xml:space="preserve">INTRODUCCIÓN A LA MEDICINA CLÍNICA </t>
  </si>
  <si>
    <t xml:space="preserve">INMUNOLOGÍA CELULAR Y MOLECULAR </t>
  </si>
  <si>
    <t>FISIOPATOLOGÍA. LA CIENCIA DEL PORQUÉ Y  EL CÓMO</t>
  </si>
  <si>
    <t>PORTH. FISIOPATOLOGÍA</t>
  </si>
  <si>
    <t>LANGMAN. EMBRIOLOGÍA MÉDICA</t>
  </si>
  <si>
    <t>ROSS. HISTOLOGÍA: TEXTO Y ATLAS</t>
  </si>
  <si>
    <t xml:space="preserve">INMUNOLOGÍA </t>
  </si>
  <si>
    <t xml:space="preserve">NETTER. FLASHCARDS DE ANATOMÍA © 2020 </t>
  </si>
  <si>
    <t>KATZUNG. FARMACOLOGIA BASICA Y CLINICA</t>
  </si>
  <si>
    <t>LA INMUNOLOGIA EN LA SALUD Y LA ENFERMEDAD 3AED. +E</t>
  </si>
  <si>
    <t xml:space="preserve">ROBBINS Y COTRAN. PATOLOGÍA ESTRUCTURAL Y FUNCIONAL </t>
  </si>
  <si>
    <t>RUBIN. PRINCIPIOS DE PATOLOGÍA</t>
  </si>
  <si>
    <t xml:space="preserve">ROBBINS Y COTRAN. ATLAS DE ANATOMÍA PATOLÓGICA </t>
  </si>
  <si>
    <t xml:space="preserve">CIRUGIA. PARA EL GRADO DE MEDICINA. </t>
  </si>
  <si>
    <t>WILLIAMS OBSTETRICA</t>
  </si>
  <si>
    <t>WILLIAMS GINECOLOGIA</t>
  </si>
  <si>
    <t>SPEROFF. ENDOCRINOLOGÍA GINECOLÓGICA CLÍNICA Y ESTERILIDAD</t>
  </si>
  <si>
    <t>BEREK Y NOVAK. GINECOLOGÍA</t>
  </si>
  <si>
    <t>BECKMANN Y LING. OBSTETRICIA Y GINECOLOGÍA</t>
  </si>
  <si>
    <t>MEDICINA DE BOLSILLO</t>
  </si>
  <si>
    <t>ARGENTE</t>
  </si>
  <si>
    <t>INCAN</t>
  </si>
  <si>
    <t xml:space="preserve">BERTRAM </t>
  </si>
  <si>
    <t>SALINAS</t>
  </si>
  <si>
    <t>MIGUELENA</t>
  </si>
  <si>
    <t xml:space="preserve">CUNNINGHAM </t>
  </si>
  <si>
    <t xml:space="preserve">HOFFMAN </t>
  </si>
  <si>
    <t xml:space="preserve">ENFERMEDADES INFECTOCONTAGIOSAS EN RUMIANTES © 2019 </t>
  </si>
  <si>
    <t xml:space="preserve">ATLAS EN COLOR DE ANATOMÍA VETERINARIA. EL PERRO Y DEL GATO (INCLUYE EVOLVE) © 2010 </t>
  </si>
  <si>
    <t>ABORDAJE TERAPEUTICO DE LAS INTOXICACIONES</t>
  </si>
  <si>
    <t>FUNDAMENTOS DE TOXICOLOGIA EN PEQUEÑOS ANIMALES</t>
  </si>
  <si>
    <t>FARMACOLOGIA VETERINARIA. FUNDAMENTOS Y APLICACIONES TERAPEUTICAS. 2AED. +E</t>
  </si>
  <si>
    <t>ATLAS CITOPATOLOGIA PEQUEÑOS ANIMALES</t>
  </si>
  <si>
    <t>LIR. BIOQUÍMICA</t>
  </si>
  <si>
    <t>STEVENS Y LOWE. HISTOLOGÍA HUMANA</t>
  </si>
  <si>
    <t>ZEINSTEGER</t>
  </si>
  <si>
    <t>POPPENGA</t>
  </si>
  <si>
    <t>BOTANA</t>
  </si>
  <si>
    <t>RUANO</t>
  </si>
  <si>
    <t>GARCÍA</t>
  </si>
  <si>
    <t>DONE</t>
  </si>
  <si>
    <t>ABALI</t>
  </si>
  <si>
    <t>LOWE</t>
  </si>
  <si>
    <t>MULTIMEDICA</t>
  </si>
  <si>
    <t>PANA</t>
  </si>
  <si>
    <t>LASO</t>
  </si>
  <si>
    <t>ABBAS</t>
  </si>
  <si>
    <t>URIBE</t>
  </si>
  <si>
    <t>NORRIS</t>
  </si>
  <si>
    <t>SADLER</t>
  </si>
  <si>
    <t>PAWLINA</t>
  </si>
  <si>
    <t>MALE</t>
  </si>
  <si>
    <t>HANSEN</t>
  </si>
  <si>
    <t>KUMAR</t>
  </si>
  <si>
    <t>RUBIN</t>
  </si>
  <si>
    <t>KLATT</t>
  </si>
  <si>
    <t>TAYLOR</t>
  </si>
  <si>
    <t>BEREK</t>
  </si>
  <si>
    <t>CASANOVA</t>
  </si>
  <si>
    <t>SABATINE</t>
  </si>
  <si>
    <t>MCGRAW</t>
  </si>
  <si>
    <t>PAVON</t>
  </si>
  <si>
    <t>CHANDAR</t>
  </si>
  <si>
    <t>MCARDLE</t>
  </si>
  <si>
    <t>KRAEMER</t>
  </si>
  <si>
    <t>DÍAZ MOHEDO</t>
  </si>
  <si>
    <t>NORDIN</t>
  </si>
  <si>
    <t>BOVÉ PÉREZ</t>
  </si>
  <si>
    <t>ÁLVAREZ LÓPEZ</t>
  </si>
  <si>
    <t>EVANS</t>
  </si>
  <si>
    <t>PROBST</t>
  </si>
  <si>
    <t>LILLY</t>
  </si>
  <si>
    <t>MARBAN</t>
  </si>
  <si>
    <t>LOWDERMILK</t>
  </si>
  <si>
    <t>AGUR</t>
  </si>
  <si>
    <t>QUIMICA DE LOS ALIMENTOS</t>
  </si>
  <si>
    <t>CIRUGIA DE LA OBESIDAD +E</t>
  </si>
  <si>
    <t>OBESIDAD. EVALUACIÓN Y ABORDAJE EN ATENCIÓN PRIMARIA</t>
  </si>
  <si>
    <t>SOPORTE NUTRICIONAL Y METABOLISMOS EN CUIDADOS CRITICOS +E</t>
  </si>
  <si>
    <t>NUTRICION EN PEDIATRIA. BASES PARA LA PRACTICA CLINICA EN NIÑOS SANOS Y ENFERMOS 2AED. +E</t>
  </si>
  <si>
    <t>EL MILAGRO METABOLICO</t>
  </si>
  <si>
    <t>DIETAS NORMALES Y TERAPEUTICAS LOS ALIMENTOS EN LA SALUD</t>
  </si>
  <si>
    <t>VALORACIÓN DEL ESTADO NUTRICIONAL EN PEDIATRÍA</t>
  </si>
  <si>
    <t>MANUAL DE NUTRICIÓN PEDIÁTRICA</t>
  </si>
  <si>
    <t>NUTRIOLOGIA MEDICA. +E</t>
  </si>
  <si>
    <t>MANUAL DE FORMULAS Y TABLAS PARA INTERVENCION NUTRIOLOGICA</t>
  </si>
  <si>
    <t xml:space="preserve">NUTRICIÓN MÉDICA		</t>
  </si>
  <si>
    <t>NUTBOOK NUTRICION CLINICA 3.0</t>
  </si>
  <si>
    <t xml:space="preserve">NUTRIDATOS. MANUAL DE NUTRICION CLINICA </t>
  </si>
  <si>
    <t>EL APRENDIZAJE DE LA FARMACOLOGIA A TRAVES DE EJERCICIOS +E</t>
  </si>
  <si>
    <t>CÓMO COMEMOS. CLAVES</t>
  </si>
  <si>
    <t>BADUI</t>
  </si>
  <si>
    <t>AEC-SECO</t>
  </si>
  <si>
    <t>KUSHNER</t>
  </si>
  <si>
    <t>SATI</t>
  </si>
  <si>
    <t>SETTON</t>
  </si>
  <si>
    <t>JARAMILLO</t>
  </si>
  <si>
    <t>PEREZ ANA</t>
  </si>
  <si>
    <t>LAMA MORE</t>
  </si>
  <si>
    <t xml:space="preserve">LADINO MELÉNDEZ </t>
  </si>
  <si>
    <t>KAUFER</t>
  </si>
  <si>
    <t>PALAFOX MARIA</t>
  </si>
  <si>
    <t>KATZ</t>
  </si>
  <si>
    <t>NAVARRO</t>
  </si>
  <si>
    <t>LADINO</t>
  </si>
  <si>
    <t>MAGOS</t>
  </si>
  <si>
    <t>WILSON</t>
  </si>
  <si>
    <t>ERGON</t>
  </si>
  <si>
    <t>?</t>
  </si>
  <si>
    <t>HEALTH BOOKS</t>
  </si>
  <si>
    <t>TURNER</t>
  </si>
  <si>
    <t>LOS RETOS DE SER TERAPEUTA</t>
  </si>
  <si>
    <t>REHABILITACION NEUROPSICOLOGICA. MANUAL INTERNACIONAL</t>
  </si>
  <si>
    <t xml:space="preserve">TRASTORNO DISOCIAL. EVALUACION, TRATAMIENTO Y PREVENCION DE LA CONDUCTA ANTISOCIAL EN NIÑOS Y ADOLESCENTES </t>
  </si>
  <si>
    <t>INTERVENCION INTEGRAL EN LAS DEMENCIAS. EJERCICIOS Y ACTIVIDADES PARA EL CUIDADO DEL PACIENTE</t>
  </si>
  <si>
    <t>KOTTLER</t>
  </si>
  <si>
    <t xml:space="preserve">REY </t>
  </si>
  <si>
    <t>MM</t>
  </si>
  <si>
    <t>TRANSCULTURALIDAD, GÉNERO Y SALUD</t>
  </si>
  <si>
    <t>ASPECTOS METODOLÓGICOS EN LA INVESTIGACIÓN ODONTOLÓGICA</t>
  </si>
  <si>
    <t>INVESTIGACIÓN EN METODOLOGÍA Y LENGUAJES ENFERMEROS</t>
  </si>
  <si>
    <t>BASES METODOLOGICAS INTERVEN. NUTRICIONAL</t>
  </si>
  <si>
    <t xml:space="preserve">MANUAL DE INTERVENCION. PREVENCION DEL RIESGO SUICIDA EN ADOLESCENTES. CIPRES   </t>
  </si>
  <si>
    <t>MORENO</t>
  </si>
  <si>
    <t>SÁNCHEZ GARCÍA</t>
  </si>
  <si>
    <t>ECHEVARRÍA PÉREZ</t>
  </si>
  <si>
    <t>SALAS</t>
  </si>
  <si>
    <t>BAHAMON</t>
  </si>
  <si>
    <t>ALFIL</t>
  </si>
  <si>
    <t>ADMINISTRACION DE OPERACIONES</t>
  </si>
  <si>
    <t>JACOBS</t>
  </si>
  <si>
    <t>NEUROPSICOLOGIA ESCOLAR</t>
  </si>
  <si>
    <t>NEUROPSICOLOGÍA CLÍNICA </t>
  </si>
  <si>
    <t>NEUROPSICOLOGIA INFANTIL</t>
  </si>
  <si>
    <t>NEUROPSICOLOGIA DEL ENVEJECIMIENTO</t>
  </si>
  <si>
    <t>AREVALO</t>
  </si>
  <si>
    <t xml:space="preserve">ARDILA </t>
  </si>
  <si>
    <t>DA SILVA</t>
  </si>
  <si>
    <t>MODELO DE COMUNICACIÓN POLITICA A DEBATE</t>
  </si>
  <si>
    <t>FELIPE DE LA COELLO GARCES</t>
  </si>
  <si>
    <t>EL HECHO ILÍCITO COMO ELEMENTO DE LA ACCIÓN DE EXTINCIÓN DE DOMINIO. DERECHO PENAL PARA CIVILISTAS</t>
  </si>
  <si>
    <t>RIVERO EVIA, JORGE</t>
  </si>
  <si>
    <t>LOS FUNDAMENTOS DE LOS DERECHOS DE LOS ANIMALES</t>
  </si>
  <si>
    <t>ROSA MARÍA DE LA TORRE TORRES</t>
  </si>
  <si>
    <t>HABLAR BIEN EN PÚBLICO</t>
  </si>
  <si>
    <t>GARCIA GONZALEZ, JOSE M.</t>
  </si>
  <si>
    <t>LA FUERZA DE LA NO VIOLENCIA</t>
  </si>
  <si>
    <t>BUTLER, JUDITH</t>
  </si>
  <si>
    <t>ÉTICA COSMOPOLITA. UNA APUESTA POR LA CORDURA EN TIEMPOS DE PANDEMIA</t>
  </si>
  <si>
    <t>CORTINA ORTS, ADELA</t>
  </si>
  <si>
    <t>CIBERDELITOS. PERSPECTIVA PARA SU PERSECUCION</t>
  </si>
  <si>
    <t>LIRA ARTEAGA, OSCAR MANUEL</t>
  </si>
  <si>
    <t>CÓMO ABORDAR LOS CONFLICTOS ESTRUCTURALES. HERRAMIENTAS ÚTILES PARA PROBLEMAS COMPLEJOS</t>
  </si>
  <si>
    <t>REDORTA, JOSEP</t>
  </si>
  <si>
    <t>EL CONTROL DE CONVENCIONALIDAD. HACIA UNA TEORÍA DE LA ARGUMENTACIÓN CONVENCIONAL</t>
  </si>
  <si>
    <t>FRANCISCO VÁZQUEZ GÓMEZ BISOGNO</t>
  </si>
  <si>
    <t>EL ARTE DE LA MEDIACIÓN: ARGUMENTACIÓN, NEGOCIACIÓN Y MEDIACIÓN</t>
  </si>
  <si>
    <t>AGUILO REGLA</t>
  </si>
  <si>
    <t>TROTTA</t>
  </si>
  <si>
    <t>EL PODER DEL CONFLICTO</t>
  </si>
  <si>
    <t>TRONICK, ED</t>
  </si>
  <si>
    <t>CRIMEN Y DESVIACION</t>
  </si>
  <si>
    <t>ANA L. CUERVO GARCIA</t>
  </si>
  <si>
    <t xml:space="preserve">MANUAL DE DERECHO ELECTORAL </t>
  </si>
  <si>
    <t>EDUARDO ANDRADE SÁNCHEZ</t>
  </si>
  <si>
    <t>LA FE PÚBLICA EN EL DERECHO ELECTORAL</t>
  </si>
  <si>
    <t>MONTALVO PARROQUÍN, ADOLFO</t>
  </si>
  <si>
    <t>VADEMÉCUM DE DERECHO INTERNACIONAL PÚBLICO</t>
  </si>
  <si>
    <t>BORJA GARCIA VAZQUEZ</t>
  </si>
  <si>
    <t>NORMAS BASICAS DE DERECHO INTERNACIONAL PUBLICO Y RELACIONES INTERNACIONALES</t>
  </si>
  <si>
    <t>MIGUEL CARBONELL</t>
  </si>
  <si>
    <t>GESTION EDITORIAL</t>
  </si>
  <si>
    <t>EVALUACIÓN DE PROYECTOS DE INVERSIÓN. GUÍA TEÓRICA Y PRÁCTICA</t>
  </si>
  <si>
    <t>PAÚL LIRA BRICEÑO</t>
  </si>
  <si>
    <t>115 EJERCICIOS RESUELTOS DE PROGRAMACIÓN C++</t>
  </si>
  <si>
    <t>IRMA YOLANDA POLANCO</t>
  </si>
  <si>
    <t>PYTHON PARA FINANZAS. CURSO PRÁCTICO</t>
  </si>
  <si>
    <t>CARLOS MARIO RAMÍREZ GIL</t>
  </si>
  <si>
    <t>CURSO DE PROGRAMACION. VIDEOJUEGOS</t>
  </si>
  <si>
    <t>DAVID RIOJA REDONDO</t>
  </si>
  <si>
    <t>LÓGICA DE PROGRAMACIÓN. SOLUCIONARIO EN PSEUDOCÓDIGO – EJERCICIOS RESUELTOS</t>
  </si>
  <si>
    <t>OMAR IVÁN TREJOS BURITICÁ</t>
  </si>
  <si>
    <t>ANÁLISIS FORENSE INFORMÁTICO</t>
  </si>
  <si>
    <t>MARIO GUERRA SOTO</t>
  </si>
  <si>
    <t>HACKERS. TÉCNICAS Y HERRAMIENTAS PARA ATACAR Y DEFENDERNOS</t>
  </si>
  <si>
    <t>MAÍLLO FERNÁNDEZ</t>
  </si>
  <si>
    <t>CRIPTOGRAFÍA ESENCIAL. PRINCIPIOS BÁSICOS PARA EL DISEÑO DE ESQUEMAS Y PROTOCOLOS SEGUROS</t>
  </si>
  <si>
    <t>ÁNGEL LUIS PÉREZ</t>
  </si>
  <si>
    <t>DIRECCIÓN DE SEGURIDAD Y GESTIÓN DEL CIBERRIESGO</t>
  </si>
  <si>
    <t xml:space="preserve">FERNANDO SEVILLANO </t>
  </si>
  <si>
    <t>ANÁLISIS DE DATOS CON POWER BI, R-RSTUDIO Y KNIME. CURSO PRÁCTICO</t>
  </si>
  <si>
    <t xml:space="preserve">IRMA YOLANDA POLANCO </t>
  </si>
  <si>
    <t>MACHINE LEARNING Y DEEP LEARNING. USANDO PYTHON, SCIKIT Y KERAS</t>
  </si>
  <si>
    <t>JESÚS BOBADILLA</t>
  </si>
  <si>
    <t>APRENDIZAJE AUTOMÁTICO Y PROFUNDO EN PYTHON. UNA MIRADA HACIA LA INTELIGENCIA ARTIFICIAL</t>
  </si>
  <si>
    <t>CARLOS M. PINEDA PERTUZ</t>
  </si>
  <si>
    <t>EL DISCURSO AMOROSO</t>
  </si>
  <si>
    <t>BARTHES, ROLAND</t>
  </si>
  <si>
    <t>CUÉNTAME UN MITO</t>
  </si>
  <si>
    <t>GOÑI, CARLOS</t>
  </si>
  <si>
    <t>ARIEL</t>
  </si>
  <si>
    <t>LOGÍSTICA INTERMODAL</t>
  </si>
  <si>
    <t>ALEXANDER ESLAVA SARMIENTO</t>
  </si>
  <si>
    <t>LEAN STARTUP: APLICACION PRACTICA PARA EMPRENDEDORES, INTRAEMPRENDEDORES Y FORMADORES</t>
  </si>
  <si>
    <t>SUSANA JURADO</t>
  </si>
  <si>
    <t>EATING DISORDERS IN SPECIAL POPULATIONS: MEDICAL, NUTRITIONAL, AND PSYCHOLOGICAL TREATMENTS</t>
  </si>
  <si>
    <t>VERONICA SULLIVAN</t>
  </si>
  <si>
    <t>APPETITE AND FOOD INTAKE: CENTRAL CONTROL</t>
  </si>
  <si>
    <t>RUTH HARRIS</t>
  </si>
  <si>
    <t>PHYSICAL ACTIVITY AND HEALTH</t>
  </si>
  <si>
    <t>JASON M.R.</t>
  </si>
  <si>
    <t>ANCESTRAL DIETS AND NUTRITION</t>
  </si>
  <si>
    <t>CHRISTOPHER CUMO</t>
  </si>
  <si>
    <t>SENTENCIAS BÁSICAS / TOMO 1. DERECHO DE FAMILIA</t>
  </si>
  <si>
    <t>CARBONELL, MIGUEL</t>
  </si>
  <si>
    <t>LOGÍSTICA 5.0</t>
  </si>
  <si>
    <t>MONTES DE OCA, MARCO ANTONIO</t>
  </si>
  <si>
    <t>LID</t>
  </si>
  <si>
    <t>MÉTODOS DE DECISIÓN EN LA EMPRESA</t>
  </si>
  <si>
    <t>RABADAN GOMEZ, ANA BELEN</t>
  </si>
  <si>
    <t>POLÍTICA DE DROGAS</t>
  </si>
  <si>
    <t>GIACOMELLO, CORINA</t>
  </si>
  <si>
    <t>LIBERTAD DE EXPRESIÓN EN INTERNET, LA. CONSIDERACIONES DE DERECHOS FUNDAMENTALES Y CONFLICTOS DE DERECHOS</t>
  </si>
  <si>
    <t>HERRAN AGUIRRE, ALEJANDRO F.</t>
  </si>
  <si>
    <t>NOS HAN DADO LA TIERRA. JUAN RULFO EN 10 LENGUAS INDÍGENAS</t>
  </si>
  <si>
    <t>JOSÉ ITURRIOZ LEZA</t>
  </si>
  <si>
    <t>ED-268</t>
  </si>
  <si>
    <t>GENERO, AGROECOLOGIA Y SOBERANIA ALIMENTARIA: PERSPECTIVAS ECOFEMINISTAS</t>
  </si>
  <si>
    <t>EMMA SILIPRANDI</t>
  </si>
  <si>
    <t>ICARIA</t>
  </si>
  <si>
    <t>ECOFEMINISMO Y DECRECIMIENTO</t>
  </si>
  <si>
    <t>VICTORIA ARAGON GARCIA</t>
  </si>
  <si>
    <t>LOS LIBROS DE LA CARATA</t>
  </si>
  <si>
    <t>DESPOJOS CONFLICTOS SOCIOAMBIENTALES Y ALTERNATIVAS EN MEXICO</t>
  </si>
  <si>
    <t>DARCY TETREAULT</t>
  </si>
  <si>
    <t>PORRUA</t>
  </si>
  <si>
    <t>TERRITORIOS EN DISPUTA. DESPOJO CAPITALISTA, LUCHAS EN DEFENSA DE LOS BIENES COMUNES NATURALES Y ALTERNATIVAS EMANCIPATORIAS PARA AMÉRICA LATINA</t>
  </si>
  <si>
    <t>COMPOSTO, CLAUDIA</t>
  </si>
  <si>
    <t>BAJO TIERRA</t>
  </si>
  <si>
    <t>CONFLICTOS Y RESISTENCIAS. ENERGIA Y CONFLICTIVIDAD SOCIOAMBIENTAL EN MÉXICO</t>
  </si>
  <si>
    <t>ÁNGELA IXKIC BASTIAN</t>
  </si>
  <si>
    <t>RESPONSABILIDAD SOCIAL, ÉTICA CORPORATIVA, GESTIÓN AMBIENTL Y RIESGOS SOCIOAMBIENTALES. EN LA SUSTENTABILIDAD EMPRESARIAL</t>
  </si>
  <si>
    <t>DE LA ROSA LEAL, MARÍA EUGENIA</t>
  </si>
  <si>
    <t>JORALE EDITORES SA DE CV</t>
  </si>
  <si>
    <t>1RA. ED</t>
  </si>
  <si>
    <t>ECONOMÍA POLÍTICA DE LA DEVASTACIÓN AMBIENTAL Y CONFLICTOS SOCIOAMBIENTALES EN MÉXICO</t>
  </si>
  <si>
    <t>BARREDA, MARIN, ANDRES</t>
  </si>
  <si>
    <t>ITACA</t>
  </si>
  <si>
    <t>TERRITORIOS EN CONFLICTO. ENSAYOS ACERCA DE DISPUTAS SOCIOAMBIENTALES</t>
  </si>
  <si>
    <t>EUFRACIO JARAMILLO, JORGE FEDERICO</t>
  </si>
  <si>
    <t>EL COLEGIO DE JALISCO</t>
  </si>
  <si>
    <t>LOS MONOCULTIVOS QUE CONQUISTARON EL MUNDO. LOS IMPACTOS SOCIOAMBIENTALES DE LA CAÑA DE AZÚCAR, LA SOJA Y LA PALMA ACEITERA</t>
  </si>
  <si>
    <t>NAZARET CASTRO</t>
  </si>
  <si>
    <t>FOCA EDICIONES</t>
  </si>
  <si>
    <t>FRONTERAS DEL NEOEXTRACTIVISMO EN AMERICA LATINA. CONFLICTOS SOCIOAMBIENTALES, GIRO ECOTERRITORIAL Y NUEVAS DEPENDENCIAS</t>
  </si>
  <si>
    <t>SVAMPA, MARISTELLA</t>
  </si>
  <si>
    <t>UNIVERSIDAD DE GUADALAJARA</t>
  </si>
  <si>
    <t>LOS RURALES MEXICANOS</t>
  </si>
  <si>
    <t>PAUL J. VANDERWOOD</t>
  </si>
  <si>
    <t>SUSTENTABILIDAD Y ECONOMÍA EN MÉXICO</t>
  </si>
  <si>
    <t>MENDEZ MORALES, JOSÉ SILVESTRE</t>
  </si>
  <si>
    <t>PATRIA</t>
  </si>
  <si>
    <t>DE LA METODOLOGÍA A LA ARGUMENTACIÓN EN CIENCIAS SOCIALES</t>
  </si>
  <si>
    <t>FERNANDO LEAL CARRETERO</t>
  </si>
  <si>
    <t>CONTABILIDAD DE EMPRESAS PRECUARIAS. CONCEPTOS BASICOS</t>
  </si>
  <si>
    <t>RIVERA ESPINOZA, MARÍA PATRICIA</t>
  </si>
  <si>
    <t>INTRODUCCIÓN A LA TEORÍA DE LA ARGUMENTACIÓN</t>
  </si>
  <si>
    <t>EN BUENA LÓGICA. UNA INTRODUCCIÓN A LA TEORÍA DE LA ARGMENTACIÓN</t>
  </si>
  <si>
    <t>MARRAUD, HUBERT</t>
  </si>
  <si>
    <t>TRAZOS DE LA EDUCACIÓN AMBIENTAL DESDE LA ACCIÓN SOCIAL</t>
  </si>
  <si>
    <t>LAURA MARES</t>
  </si>
  <si>
    <t>EDUCACIÓN AMBIENTAL Y MOVIMIENTOS SOCIALES. CONVERGENCIAS PROGRESIVAS EN MÉXICO</t>
  </si>
  <si>
    <t>JAVIER REYES</t>
  </si>
  <si>
    <t>EL DESARROLLO ECONÓMICO REGIONAL EN MÉXICO. TRATADO DE LIBRE COMERCIO</t>
  </si>
  <si>
    <t>ADRIÁN DE LEÓN ARIAS</t>
  </si>
  <si>
    <t>EL GÉNERO OPUNTIA EN JALISCO. GUÍA DE CAMPO</t>
  </si>
  <si>
    <t>ADRIANA GONZÁLEZ</t>
  </si>
  <si>
    <t>PERSPECTIVAS DE LA ECONOMÍA ECOLÓGICA EN EL NUEVO SIGLO</t>
  </si>
  <si>
    <t>ALEIDA AZAMAR</t>
  </si>
  <si>
    <t>ECOSISTEMAS Y SALUD</t>
  </si>
  <si>
    <t>GUADALUPE GARIBAY CHÁVEZ</t>
  </si>
  <si>
    <t>LOS MOVIMIENTOS SOCIALES Y LA LUCHA POR LA DEMOCRATIZACIÓN
El movimiento por la paz con justicia y dignidad</t>
  </si>
  <si>
    <t>MOISÉS ISLAS</t>
  </si>
  <si>
    <t>PROCESOS EDUCATIVOS: DESAFIOS Y TRANSFORMACIONES</t>
  </si>
  <si>
    <t>VERONICA ORTÍZ</t>
  </si>
  <si>
    <t>DE LA ACCIÓN COMUNITARIA AL DESARROLLO SOCIAL. DEBATES EN TORNO A LOS PROCESOS DE GESTIÓN SOCIAL</t>
  </si>
  <si>
    <t>JUAN DAVID COVARRUBIAS</t>
  </si>
  <si>
    <t>LOS MOVIMIENTOS SOCIALES COMO RESISTENCIA FRENTE A LA HEGEMONÍA DEL CAPITALISMO EN AMÉRICA LATINA</t>
  </si>
  <si>
    <t>SALVADOR ROMERO</t>
  </si>
  <si>
    <t>EMPRENDIMIENTOS SOCIALES TURISTICOS</t>
  </si>
  <si>
    <t>RODRIGO ESPINOZA</t>
  </si>
  <si>
    <t>CONOCIMIENTOS NACIDOS EN LAS LUCHAS. CONSTRUYENDO LAS EPISTEMOLOGÍAS DEL SUR</t>
  </si>
  <si>
    <t>BOAVENTURA DE SOUSA SANTOS</t>
  </si>
  <si>
    <t>IKAL EDICIONES</t>
  </si>
  <si>
    <t>CONFLICTOS POR LA JUSTICIA Y LOS DERECHOS HUMANOS. REFLECCIONES DESDE EXPERIENCIAS LATINOAMERICANAS</t>
  </si>
  <si>
    <t>PAULINA MARTÍNEZ</t>
  </si>
  <si>
    <t>GUÍA DE APOYO PSICOSOCIAL PARA MUJERES DEFENSORAS DE LA TIERRA Y EL TERRITORIO</t>
  </si>
  <si>
    <t>ELVIA SUSANA DELGADO</t>
  </si>
  <si>
    <t>DE LA SOCIOLOGIA RURAL A LA AGROECOLOGIA</t>
  </si>
  <si>
    <t>SEVILLA GUZMÁN</t>
  </si>
  <si>
    <t>COMO MONTAR UNA ESCUELA DE AGROECOLOGIA: FUNDAMENTOS, CASO PRÁCTICO, CONTENIDOS FORMATIVOS</t>
  </si>
  <si>
    <t>CARLOS ROMÓN SALINAS</t>
  </si>
  <si>
    <t>EDITORIAL POPULAR</t>
  </si>
  <si>
    <t>LA AGROECOLOGIA UNA ESTRATEGIA EN EDUCACION AMBIENTAL</t>
  </si>
  <si>
    <t>ADOLFO ALEGRÍA</t>
  </si>
  <si>
    <t>UCAUCA</t>
  </si>
  <si>
    <t>METODOLOGIAS PARTICIPATIVAS: SOCIOPRAXIS PARA LA CREATIVIDAD SOCIAL</t>
  </si>
  <si>
    <t>RED CIMAS</t>
  </si>
  <si>
    <t>DEXTRA</t>
  </si>
  <si>
    <t>LA INVESTIGACION ACCION PARTICIPATIVA. UN CAMINO PARA CONSTRUIR EL CAMBIO Y LA TRANSFORMACION SOCIAL</t>
  </si>
  <si>
    <t>RINCON BONILLA, LUIS HERNANDO</t>
  </si>
  <si>
    <t>EDICIONES DESDE ABAJO</t>
  </si>
  <si>
    <t>EFECTOS DE LA MIGRACIÓN EN EL MEDIO RURAL</t>
  </si>
  <si>
    <t>VIRGINIA REYES</t>
  </si>
  <si>
    <t>TERRITORIOS Y ACTORES RURALES LATINOAMERICANOS</t>
  </si>
  <si>
    <t>YANGA VILLAGOMEZ</t>
  </si>
  <si>
    <t>COLEGIO DE MICHOACÁN</t>
  </si>
  <si>
    <t>DESARROLLO Y TRABAJO DE LAS MUJERES EN EL MEDIO RURAL</t>
  </si>
  <si>
    <t>JUANA AZNAR</t>
  </si>
  <si>
    <t>ESTRATEGIAS PARA UNA REFORMA RURAL TRANSICIONAL</t>
  </si>
  <si>
    <t>SANCHEZ NELSON</t>
  </si>
  <si>
    <t>SIGLO DEL HOMBRE</t>
  </si>
  <si>
    <t>PROYECTOS DE INVERSIÓN</t>
  </si>
  <si>
    <t>FRANCISCO GERARDO SERRANO</t>
  </si>
  <si>
    <t>2A. ED 2020</t>
  </si>
  <si>
    <t>GESTIÓN DE COSTOS Y PRECIOS</t>
  </si>
  <si>
    <t>GÓMEZ AGUNDIZ, XOCHITL Y MARTHA BEATRIZ LÓPEZ ALCÁNTARA</t>
  </si>
  <si>
    <t>DE EMPRENDEDOR A EMPRESARIO</t>
  </si>
  <si>
    <t>SILVIA AGUILAR MORALES, LUIS ARTURO OCAMPO CARAPIA</t>
  </si>
  <si>
    <t>KAIZEN. LA CLAVE DE LA VENTAJA COMPETITIVA</t>
  </si>
  <si>
    <t>MASAAKI IMAI</t>
  </si>
  <si>
    <t>ECOMMERCE. COMO MONTAR UNA TIENDA ONLINE</t>
  </si>
  <si>
    <t>ANAYA</t>
  </si>
  <si>
    <t>¡COME Y PONTE EN FORMA! DESMONTANDO LOS MITOS DE LA NUTRICIÓN DEPORTIVA</t>
  </si>
  <si>
    <t>RAMÓN DE CANGAS MORÁN</t>
  </si>
  <si>
    <t>METODOLOGÍA DE LA INVESTIGACIÓN. MÉTODOS Y TÉCNICAS</t>
  </si>
  <si>
    <t>MAR, BARBOSA</t>
  </si>
  <si>
    <t>MÁS ALLÁ DE LAS ASIGNATURAS</t>
  </si>
  <si>
    <t>YAHIR GERARDO GARCIA LOPEZ</t>
  </si>
  <si>
    <t>GRUPO EDITORIAL PATRIA</t>
  </si>
  <si>
    <t>PRESUPUESTOS</t>
  </si>
  <si>
    <t>LÓPEZ ALCANTARA</t>
  </si>
  <si>
    <t>ESTRATEGIA COMPETITIVA</t>
  </si>
  <si>
    <t>MICHAEL E PORTER</t>
  </si>
  <si>
    <t>UF0326-ORGANIZACIÓN DE VIAJES NACIONALES E INTERNACIONALES</t>
  </si>
  <si>
    <t>CRISTINA CABERO</t>
  </si>
  <si>
    <t>A-04059</t>
  </si>
  <si>
    <t>ANIMACIÓN TURÍSTICA</t>
  </si>
  <si>
    <t>SANDRA MARTINEZ</t>
  </si>
  <si>
    <t>GESTIÓN DE PRODUCTOS TURÍSITICOS</t>
  </si>
  <si>
    <t>MARÍO GALLEGO-NICASIO MANZANO</t>
  </si>
  <si>
    <t>PROMOCIÓN Y COMERCIALIZACIÓN DE PRODUCTOS Y SERVICIOS TURÍSTICOS LOCALES</t>
  </si>
  <si>
    <t>ASUNCIÓN FERNÁNDEZ-VILLARÁN ARA</t>
  </si>
  <si>
    <t>MANUAL DE ESCRITURA ACADÉMICA</t>
  </si>
  <si>
    <t>PRATT FERRER</t>
  </si>
  <si>
    <t>PETROGRAFIA DE ROCAS IGNEAS Y METAMORFICAS</t>
  </si>
  <si>
    <t>ANTONIO CASTRO DIRADO</t>
  </si>
  <si>
    <t>CIBERSEGURIDAD. MANUAL PRÁCTICO</t>
  </si>
  <si>
    <t>JOSE MANUEL ORTEGA CANDEL</t>
  </si>
  <si>
    <t>INTERNET DE LAS COSAS LOT CON ESP MANUAL PRACTICO</t>
  </si>
  <si>
    <t>JESUS PIZARRO PELAEZ</t>
  </si>
  <si>
    <t>LA MENTE DEL VIAJERO</t>
  </si>
  <si>
    <t>ALEXANDRE GARCIA MAS</t>
  </si>
  <si>
    <t>PFA-154711</t>
  </si>
  <si>
    <t>PRODUCCIÓN FORESTAL. MANUALES PARA EDUCACIÓN AGROPECUARIA</t>
  </si>
  <si>
    <t>ME-130</t>
  </si>
  <si>
    <t>CULTIVO DE FLORES</t>
  </si>
  <si>
    <t>F.A.O</t>
  </si>
  <si>
    <t>APICULTURA</t>
  </si>
  <si>
    <t>CULTIVOS FRUTALES</t>
  </si>
  <si>
    <t>HORTICULTURA</t>
  </si>
  <si>
    <t>LÓPEZ TORRES, MARCOS</t>
  </si>
  <si>
    <t>LA AGRICULTURA ORGÁNICA CON ÉNFASIS EN LA PARASITOLOGÍA AGRÍCOLA</t>
  </si>
  <si>
    <t>CEPEDA SILLER, MELCHOR</t>
  </si>
  <si>
    <t>INTRODUCCIÓN A LA BOTÁNICA FORESTAL</t>
  </si>
  <si>
    <t xml:space="preserve">VILLAREAL QUINTANILLA, JOSÉ ÁNGEL </t>
  </si>
  <si>
    <t>BIORREMEDACIÓN DE LOS SUELOS Y AGUAS</t>
  </si>
  <si>
    <t>ALARCÓN, ALEJANDRO</t>
  </si>
  <si>
    <t>EMPACADO DE ALIMENTOS</t>
  </si>
  <si>
    <t>GUEVARA ARAUZA, JUAN CARLOS</t>
  </si>
  <si>
    <t>MANEJO INTEGRADO DE PLAGAS</t>
  </si>
  <si>
    <t>TOLEDO, JORGE</t>
  </si>
  <si>
    <t>ENTOMOPATOGENOS</t>
  </si>
  <si>
    <t>GALLEGOS MORALES, GABRIEL</t>
  </si>
  <si>
    <t>MANUAL DE FITOTERAPIA</t>
  </si>
  <si>
    <t>HAUAD MARROQUÍN, LETICIA</t>
  </si>
  <si>
    <t>MÉTODOS DE ANÁLISIS DE SUELOS Y PLANTAS</t>
  </si>
  <si>
    <t>RODRÍGUEZ FUENTES, HUMBERTO</t>
  </si>
  <si>
    <t>MICROPROPAGACION DE PLANTAS</t>
  </si>
  <si>
    <t>BARBA ALVAREZ, AMADEO</t>
  </si>
  <si>
    <t>SISTEMAS DE RIEGO POR ASPERCION Y GOTEO</t>
  </si>
  <si>
    <t>GARCIA CASILLAS, IGNACIO</t>
  </si>
  <si>
    <t>MÉTODOS APROBADOS EN CONSERVACIÓN DE SUELOS</t>
  </si>
  <si>
    <t>ALBERT BERYL</t>
  </si>
  <si>
    <t>BIOTECNOLOGÍAS ANIMALES Y VEGETALES</t>
  </si>
  <si>
    <t>ÁNCORA G.</t>
  </si>
  <si>
    <t>BIOÉTICA Y BIOTECNOLOGÍA</t>
  </si>
  <si>
    <t>RAÚL ONDARZA</t>
  </si>
  <si>
    <t>1A.EDICIÓN</t>
  </si>
  <si>
    <t>CONTROL NATURAL DE INSECTOS</t>
  </si>
  <si>
    <t>BROOKLYN BOTÁNICA GARDEN</t>
  </si>
  <si>
    <t>MANUAL PRÁCTICO DE RECEPCIÓN HOTELERA</t>
  </si>
  <si>
    <t>LUIS DI MURO</t>
  </si>
  <si>
    <t>2DA EDICIÓN 2021</t>
  </si>
  <si>
    <t>PRINCIPIOS DE ADMINISTRACIÓN HOTELERA</t>
  </si>
  <si>
    <t>ASCANIO GUEVARA</t>
  </si>
  <si>
    <t>LA CONDUCTA DEL TURISTA</t>
  </si>
  <si>
    <t>KOSAK</t>
  </si>
  <si>
    <t>ATENCIÓN PREHOSPITALARIA</t>
  </si>
  <si>
    <t>CRISTIAN ROMAN CABRERA</t>
  </si>
  <si>
    <t>TECNICAS BASICAS DE MICROBIOLOGIA Y SU FUNDAMENTO</t>
  </si>
  <si>
    <t>ROSA MARÍA RAMÍREZ GAMA</t>
  </si>
  <si>
    <t>ANIMALES PONZOÑOSOS DESCRIPCION, DISTRIBUCION, TIPOS DE VENENO</t>
  </si>
  <si>
    <t>FLORENCIA GARCÍA SEGURA</t>
  </si>
  <si>
    <t>SUSTENTABILIDAD Y DESARROLLO SUSTENTABLE ORIGEN, PRECISIONES CONCEPTUALES Y METODOLOGIA OPERATIVA</t>
  </si>
  <si>
    <t>LOPEZ LOPEZ, VICTOR MANUEL</t>
  </si>
  <si>
    <t>ELABORACION DE TESIS. ESTRUCTURA Y METODOLOGÍA</t>
  </si>
  <si>
    <t>RIVAS TOVAR, LUIS ARTURO</t>
  </si>
  <si>
    <t>PUBLICIDAD Y PROPAGANDA</t>
  </si>
  <si>
    <t>LESUR ESQUIVEL</t>
  </si>
  <si>
    <t>ELEMENTOS DE COMERCIO EXTERIOR</t>
  </si>
  <si>
    <t>CANDIDO GARCÍA FONSECA</t>
  </si>
  <si>
    <t>3º  EDICIÓN 2019</t>
  </si>
  <si>
    <t xml:space="preserve">GUÍA DE LOS INDICADORES ECONÓMICOS  </t>
  </si>
  <si>
    <t>THE ECONOMIST</t>
  </si>
  <si>
    <t>FUNDAMENTOS DE ADMINISTRACIÓN</t>
  </si>
  <si>
    <t>LOURDES MÜNCH</t>
  </si>
  <si>
    <t xml:space="preserve">NEGOCIACIÓN. LA CAJA DE HERRAMIENTAS </t>
  </si>
  <si>
    <t>PATRICE STERN</t>
  </si>
  <si>
    <t>1º EDICIÓN 2022</t>
  </si>
  <si>
    <t>HABILIDADES ESENCIALES PARA LA ENSEÑANZA</t>
  </si>
  <si>
    <t>CHRIS KYRIACOU</t>
  </si>
  <si>
    <t>NUEVOS FUNDAMENTOS DE MERCADOTECNIA</t>
  </si>
  <si>
    <t>LOURDES MÜNCH/PALOMA SANDOVAL</t>
  </si>
  <si>
    <t>QUINTA EDIC. 2021</t>
  </si>
  <si>
    <t>GERENTE-LÍDER</t>
  </si>
  <si>
    <t>PÁSMALE BELORGEY</t>
  </si>
  <si>
    <t>DE JEFE A LÍDER. LIDERAZGO BASADO EN LA INTELIGENCIA EMOCIONAL Y LOS VALORES.</t>
  </si>
  <si>
    <t>ORIZA</t>
  </si>
  <si>
    <t>INGENIERÍA DEL MENÚ</t>
  </si>
  <si>
    <t xml:space="preserve">CARLOS DURÓN GARCÍA </t>
  </si>
  <si>
    <t>3, 2020</t>
  </si>
  <si>
    <t>LOMBRICOMPOSTA. GUÍA PARA SU ELABORACIÓN</t>
  </si>
  <si>
    <t>GUILLERMO GONZÁLEZ ROSALES</t>
  </si>
  <si>
    <t>1 EDICIÓN, 2019</t>
  </si>
  <si>
    <t>TECNOLOGIA DE ALIMENTOS</t>
  </si>
  <si>
    <t>VAL FEHNERS</t>
  </si>
  <si>
    <t>HIDROPONIA</t>
  </si>
  <si>
    <t>NEGOCIOS AGROPECUARIOS</t>
  </si>
  <si>
    <t>ELABORACION DE CONSERVAS</t>
  </si>
  <si>
    <t>MANUAL DE ADMINISTRACION Y GASTRONOMIA</t>
  </si>
  <si>
    <t>SANCHEZ</t>
  </si>
  <si>
    <t>LA COMPOSTA</t>
  </si>
  <si>
    <t>CIBNOR</t>
  </si>
  <si>
    <t>PREPARACIÓN DE HORTALIZAS</t>
  </si>
  <si>
    <t>TALLER DE CARNE</t>
  </si>
  <si>
    <t>FAO</t>
  </si>
  <si>
    <t>ELABORACION DE PRODUCTOS CARNICOS</t>
  </si>
  <si>
    <t>TEORIA DE COSTOS DE ALIMENTOS</t>
  </si>
  <si>
    <t>DURON GARCÍA</t>
  </si>
  <si>
    <t>ALIMENTOS FUNCIONALES. PRINCIPIOS Y NUEVOS PRODUCTOS</t>
  </si>
  <si>
    <t>RAMÍREZ ZERMEÑO</t>
  </si>
  <si>
    <t>TANATOLOGÍA FORENSE</t>
  </si>
  <si>
    <t>JEFREY A. KOTTLER</t>
  </si>
  <si>
    <t>SEXO MAGNIFICO. LECCIONES DE AMANTES EXTRAORDINARIOS</t>
  </si>
  <si>
    <t>HELGESON</t>
  </si>
  <si>
    <t>PSICOLOGÍA DEL GÉNERO</t>
  </si>
  <si>
    <t>GELGESON</t>
  </si>
  <si>
    <t>BIOÉTICA E INVESTIGACIÓN EN SALUD</t>
  </si>
  <si>
    <t>AMICHAI HAMBURGER</t>
  </si>
  <si>
    <t>ESTRES LABORAL. UNA REALIDAD EN LAS ORGANIZACIONES</t>
  </si>
  <si>
    <t>TOVAR GONZALEZ</t>
  </si>
  <si>
    <t>HABILIDADES SOCIOEMOCIONALES. POR QUÉ, PARA QUÉ Y CÓMO</t>
  </si>
  <si>
    <t>CASTRO GONZÁLEZ</t>
  </si>
  <si>
    <t>EL DUELO EN LOS NIÑOS</t>
  </si>
  <si>
    <t>JIMENEZ TREVIÑO</t>
  </si>
  <si>
    <t>NEUROFACILITACIÓN</t>
  </si>
  <si>
    <t>VARGAS ALVARADO</t>
  </si>
  <si>
    <t>SEXOLOGÍA FORENSE. MEDICINA Y CIENCIAS FORENSES PARA MEDICOS Y ABOGADOS</t>
  </si>
  <si>
    <t>AMERICAN PSYCHIATRIC ASSOCIATION</t>
  </si>
  <si>
    <t>5TA, 3RA REIMPRESIÓN 2018</t>
  </si>
  <si>
    <t xml:space="preserve">CERVANTES </t>
  </si>
  <si>
    <t>FAMILIA MILENIO SUS RETOS Y SOLUCIONES</t>
  </si>
  <si>
    <t>JESÚS AMAYA GUERRA</t>
  </si>
  <si>
    <t>ASPECTOS DE LA VIOLENCIA INTRAFAMILIAR A PUERTA CERRADA</t>
  </si>
  <si>
    <t xml:space="preserve">VÍCTOR MANUEL VÁZQUEZ ZÁRATE </t>
  </si>
  <si>
    <t>DERECHOS HUMANOS SU PROTECCIÓN LEGAL Y JURISDICCIONAL EN MÉXICO</t>
  </si>
  <si>
    <t>MARIA GUADALUPE SANCHEZ TRUJILLO</t>
  </si>
  <si>
    <t>EDITORIAL PORRÚA</t>
  </si>
  <si>
    <t>DERECHO NATURAL TRADICION, FALACIA NATURALISTA Y DERECHOS HUMANOS</t>
  </si>
  <si>
    <t>JAVIER SERRANO SALDAÑA</t>
  </si>
  <si>
    <t>POBREZA Y DERECHOS SOCIALES EN MEXICO</t>
  </si>
  <si>
    <t>GONZALO HERNANDEZ LICONA, RICARDO APARICIO JIMENEZ, FIORELLA MANCINI</t>
  </si>
  <si>
    <t>EL CUMPLIMIENTO DE LAS SENTENCIAS DE LA CORTE INTERAMERICANA DE DERECHOS HUMANOS</t>
  </si>
  <si>
    <t>BRUNO RODRIGUEZ REVEGGINO</t>
  </si>
  <si>
    <t>PALESTRA EDITORES</t>
  </si>
  <si>
    <t>PROTECCIÓN MULTINIVEL DE LOS DERECHOS HUMANOS. SISTEMA EUROPEO E INTERAMERICANO</t>
  </si>
  <si>
    <t>LUIS LÓPEZ GUERRA</t>
  </si>
  <si>
    <t>LA EXTRATERRITORIALIDAD Y LA PROTECCIÓN INTERNACIONAL DE LOS DERECHOS HUMANOS RESPECTO A CONDUCTAS DE LOS ACTORES PRIVADOS</t>
  </si>
  <si>
    <t>JORDI BONET PÉREZ, ROSA ANA ALIJA FERNÁNDEZ</t>
  </si>
  <si>
    <t>MARCIAL PONS, EDICIONES JURÍDICAS Y SOCIALES</t>
  </si>
  <si>
    <t>¡TENGO DERECHOS HUMANOS! GARANTÍAS PARA LA IGUALDAD DE TRATO Y NO DISCRIMINACIÓN DE LAS PERSONAS REFUGIADAS, APÁTRIDAS Y SOLICITANTES DE ASILO Y APATRIDIA CON DISCAPACIDAD. PAUTAS PARA UNA MEJOR ATENCIÓN Y PROMOCIÓN</t>
  </si>
  <si>
    <t>JESÚS MATÍN BLANCO</t>
  </si>
  <si>
    <t>EDICIONES CINCA</t>
  </si>
  <si>
    <t>LOS DERECHOS HUMANOS EN EL DERECHO CONSTITUCIONAL LATINOAMERICANO</t>
  </si>
  <si>
    <t>EDITORIAL UNIVERSIDAD DE GRANADA (EUG)</t>
  </si>
  <si>
    <t>EL IMPACTO DE LA PANDEMIA DEL CORONAVIRUS EN LOS DERECHOS HUMANOS DE LAS PERSONAS CON DISCAPACIDAD EN ESPAÑA</t>
  </si>
  <si>
    <t>INFORME DE URGENCIA DEL CERM ESTATAL, JUNIO 2020</t>
  </si>
  <si>
    <t>LOS DERECHOS HUMANOS Y LA PROTECCIÓN DE LOS TRABAJADORES EN UNA ERA DISRUPTIVA. HOMENAJE A LA OIT EN SUS 100 AÑOS DE CREACIÓN</t>
  </si>
  <si>
    <t>MARTHA ELISA MONSALVE CUÉLLAR, CRISTINA SÁNCHEZ- RODAS</t>
  </si>
  <si>
    <t>ALDERABÁN EDICIONES</t>
  </si>
  <si>
    <t>JUSTICIA ALTERNATIVA, ESTUDIOS DE ARBITRAJE Y MEDIACIÓN</t>
  </si>
  <si>
    <t>GONZALO URIBARRI CARPINTERO</t>
  </si>
  <si>
    <t>EDITORIAL PORRÚA MÉXICO / UNIVERSIDAD PANAMERICANA</t>
  </si>
  <si>
    <t>ELEMENTOS DE DERECHO NOTARIAL</t>
  </si>
  <si>
    <t>JUAN PABLO MURGA FERNÁNDEZ, JOSÉ LUIS ARJONA GUAJARDO-FAJARDO</t>
  </si>
  <si>
    <t>ARANZADI / CIVITAS</t>
  </si>
  <si>
    <t>PROCEDIMIENTO ORDINARIO</t>
  </si>
  <si>
    <t>PUIG HERNÁNDEZ, CARLOS ALBERTO</t>
  </si>
  <si>
    <t>EDITORIAL PORRÚA MÉXICO</t>
  </si>
  <si>
    <t xml:space="preserve">DERECHO INTERNACIONAL PÚBLICO </t>
  </si>
  <si>
    <t>ORTIZ AHLF, LORETTA</t>
  </si>
  <si>
    <t xml:space="preserve">EDITORIAL PORRÚA MÉXICO </t>
  </si>
  <si>
    <t>MANUAL PRÁCTICO DE LITIGACIÓN PARA LA ASESORÍA JURÍDICA DE VÍCTIMAS</t>
  </si>
  <si>
    <t>VALADEZ DÍAZ, MANUEL</t>
  </si>
  <si>
    <t>FLORES EDITOR Y DISTRIBUIDOR</t>
  </si>
  <si>
    <t>MÉTODOS Y TÉCNICAS DE LA INVESTIGACIÓN JURÍDICA</t>
  </si>
  <si>
    <t>CARLOS GARCÍA ARELLANO</t>
  </si>
  <si>
    <t>MINERVA</t>
  </si>
  <si>
    <t>PLANT CYTOGENETICS</t>
  </si>
  <si>
    <t>RAM J. SINGH</t>
  </si>
  <si>
    <t>MANUAL DE LABORATORIO DE LA CIENCIA DEL SUELO</t>
  </si>
  <si>
    <t>THIEN</t>
  </si>
  <si>
    <t>CROWDFUNDING: FINANCIA Y LANZA TU PROYECTO (SOCIAL MEDIA)</t>
  </si>
  <si>
    <t>VALENTI ACCONCI</t>
  </si>
  <si>
    <t>PRIMERA 2022</t>
  </si>
  <si>
    <t>MORATINOS</t>
  </si>
  <si>
    <t>PRUNUS CLASSIFICATION, CULTIVATION AND TOXICITY</t>
  </si>
  <si>
    <t>SCHNEIDER, WILLIAM</t>
  </si>
  <si>
    <t>NOVA SCIENCE PUBLISHERS, INCORPORADO</t>
  </si>
  <si>
    <t xml:space="preserve">RIEGOS DE GRAVEDAD Y A PRESIÓN </t>
  </si>
  <si>
    <t>PASCUAL ESPAÑA, BERNARDO</t>
  </si>
  <si>
    <t>UNIV. POLITECNICA DE VALENCIA</t>
  </si>
  <si>
    <t>FORMULA SECRETS DECODED HÁGALO TÚ MISMO SOLUCIONES DE NUTRIENTES HIDROPÓNICOS CULTIVAN VERDURAS EXÓTICAS SIN SUELO: NUTRIENTES ECONÓMICOS RENTABLES, ... MAYORES RENDIMIENTOS Y PRODUCTOS NUTRITIVOS</t>
  </si>
  <si>
    <t>MR J.D. SINGH</t>
  </si>
  <si>
    <t>AGRICULTURAL MARKETING</t>
  </si>
  <si>
    <t>WAFULLAH, NEKESAH T</t>
  </si>
  <si>
    <t>DELVE PUBLISHING</t>
  </si>
  <si>
    <t>MANUAL DE PRÁCTICAS DE MEDICINA BUCAL</t>
  </si>
  <si>
    <t>ESTRUGO DEVESA, ALBERT</t>
  </si>
  <si>
    <t>UNIVERSITAT DE BARCELONA</t>
  </si>
  <si>
    <t>ENFERMAS. UNA HISTORIA SOBRE LAS MUJERES, LA MEDICINA Y SUS MITOS</t>
  </si>
  <si>
    <t xml:space="preserve">ELINOR CLEGHORN </t>
  </si>
  <si>
    <t>LIBRO DE REGISTRO DE BUCEO: LIBRO DE REGISTRO DE BUCEO PARA EL SEGUIMIENTO DE INMERSIONES | SEGUIMIENTO DE SUS ENTRENAMIENTOS (SPANISH EDITION)</t>
  </si>
  <si>
    <t>DAVID ESSIN</t>
  </si>
  <si>
    <t>‎ INDEPENDENTLY PUBLISHED</t>
  </si>
  <si>
    <t>APRENDE A VALORAR, CONOCER Y TRATAR LESIONES: ¡UNA GUÍA PRÁCTICA DE AYUDA PARA TODOS! DEPORTISTAS (Y LOS QUE NO LO SON)</t>
  </si>
  <si>
    <t>MARIANO JOSÉ DE LA FUENTE</t>
  </si>
  <si>
    <t>30 MEJORES EJERCICIOS DE FORTALECIMIENTO DEL PIE Y EL TOBILLO: EJERCICIOS DE PIE Y TOBILLO PARA RECUPERACIÓN DE LESIONES, PREVENCIONES, REHABILITACIONES Y ALIVIAR EL DOLOR DE TOBILLO RÍGIDO</t>
  </si>
  <si>
    <t>CHARLINE GRIMMY</t>
  </si>
  <si>
    <t xml:space="preserve">CHARLINE GRIMMY </t>
  </si>
  <si>
    <t>NEUROCIENCIA, DEPORTE Y EDUCACIÓN</t>
  </si>
  <si>
    <t>DAVID CARDENAS VELEZ</t>
  </si>
  <si>
    <t>WANCEULEN EDITORIAL</t>
  </si>
  <si>
    <t>EL OFICIO DE ENSEÑAR PRÁCTICAS CORPORALES Y MOTRICES: UN ESTUDIO SOBRE LA TRAZABILIDAD DEL SABER EN EDUCACIÓN FÍSICA (EDUCACIÓN FÍSICA Y DEPORTE EN LA ESCUELA)</t>
  </si>
  <si>
    <t>RAÚL HORACIO GÓMEZ</t>
  </si>
  <si>
    <t>MIÑO Y DÁVILA EDITORE</t>
  </si>
  <si>
    <t>RUTINAS DE 7 MINUTOS PARA TODO EL CUERPO</t>
  </si>
  <si>
    <t>JEROME, MICHAEL</t>
  </si>
  <si>
    <t>LIBRERO</t>
  </si>
  <si>
    <t>RUTINAS DE 7 MINUTOS PARA PERDER PESO</t>
  </si>
  <si>
    <t>100 EJERCICIOS Y JUEGOS SELECCIONADOS DE TRIATLÓN</t>
  </si>
  <si>
    <t>ADOLFO JIMÉNEZ SÁNCHEZ</t>
  </si>
  <si>
    <t>ATLAS DE ECOGRAFÍA PARA PATOLOGÍAS MUSCULOESQUELÉTICAS COMUNES</t>
  </si>
  <si>
    <t>GUIRAO, LLUIS EDITOR</t>
  </si>
  <si>
    <t>EL COACHING UN MUNDO DE POSIBILIDADES</t>
  </si>
  <si>
    <t>NORMA PEREL</t>
  </si>
  <si>
    <t>EJERCICIOS DE PILATES</t>
  </si>
  <si>
    <t>JOSÉ RODRÍGUEZ</t>
  </si>
  <si>
    <t>LEXUS</t>
  </si>
  <si>
    <t>CYCLING</t>
  </si>
  <si>
    <t>LOS BENEFICIOS DEL MASAJE Y EL AUTOMASAJE</t>
  </si>
  <si>
    <t>EL METODO DE PILATES EN CASA</t>
  </si>
  <si>
    <t>LIBSA</t>
  </si>
  <si>
    <t>YOGA</t>
  </si>
  <si>
    <t>EJERCICIOS/ FORMA</t>
  </si>
  <si>
    <t>DEPORTES DE AVENTURA</t>
  </si>
  <si>
    <t>NUTRICIÓN PARA DEPORTISTAS</t>
  </si>
  <si>
    <t>CORRER SIN LESIONES</t>
  </si>
  <si>
    <t>LA BILBLIA DEL HIT</t>
  </si>
  <si>
    <t>BASES DEL ENTRENAMIENTO DEPORTIVO</t>
  </si>
  <si>
    <t>TSVETAN ZHELYAZKOV</t>
  </si>
  <si>
    <t>PAIDOTRIGO</t>
  </si>
  <si>
    <t>ENTRENAMIENTO DEPORTIVO</t>
  </si>
  <si>
    <t>VLADIMIR ISSURIN</t>
  </si>
  <si>
    <t>ENTRENAR PARA GANAR</t>
  </si>
  <si>
    <t>JEFF BERCOVICI</t>
  </si>
  <si>
    <t>LIDERAZGO Y COACHING DEPORTIVO</t>
  </si>
  <si>
    <t>ALEJO GARCIA</t>
  </si>
  <si>
    <t xml:space="preserve">SÍNTESIS </t>
  </si>
  <si>
    <t>COACHING DEPORTIVO</t>
  </si>
  <si>
    <t>DIEGO GUTIERREZ</t>
  </si>
  <si>
    <t>FUTBOL DE LIBRO</t>
  </si>
  <si>
    <t>PSICOLOGÍA Y RENDIMIENTO DEPORTIVO</t>
  </si>
  <si>
    <t>ISIDRO LA FUENTE</t>
  </si>
  <si>
    <t>WANCEULEN</t>
  </si>
  <si>
    <t>COACHING Y RENDIMIENTO DEPORTIVO</t>
  </si>
  <si>
    <t xml:space="preserve">ISIDRO LA PUENTE </t>
  </si>
  <si>
    <t>CÓMO FORMAR UN BUEN DEPORTISTA</t>
  </si>
  <si>
    <t>SEBASTIANI ENRIC</t>
  </si>
  <si>
    <t>INDE</t>
  </si>
  <si>
    <t>BIG DATA ANALYTICS IN EARTH, ATMOSPHERIC, AND OCEAN SCIENCES</t>
  </si>
  <si>
    <t>THOMAS HUANG</t>
  </si>
  <si>
    <t xml:space="preserve"> WILEY</t>
  </si>
  <si>
    <t>FUNDAMENTALS OF WATER SECURITY: QUANTITY, QUALITY, AND EQUITY IN A CHANGING CLIMATE</t>
  </si>
  <si>
    <t>JIM F. CHAMBERLAIN</t>
  </si>
  <si>
    <t>SUSTAINABLE SOLUTIONS: THE CLIMATE CRISIS AND THE PSYCHOLOGY OF SOCIAL ACTION</t>
  </si>
  <si>
    <t>ROBERT G. JONES</t>
  </si>
  <si>
    <t>AMERICAN PSYCHOLOGICAL ASSOCIATION</t>
  </si>
  <si>
    <t>MANUAL DE MARKETING TURÍSTICO</t>
  </si>
  <si>
    <t xml:space="preserve">SÁNCHEZ MARTÍNEZ MA. ÁNGELES </t>
  </si>
  <si>
    <t>LA CUENTA, POR FAVOR</t>
  </si>
  <si>
    <t>DAVID RUBERT</t>
  </si>
  <si>
    <t>PRIMERA ED. 2018</t>
  </si>
  <si>
    <t>LA GUÍA DEL VIAJE SOSTENIBLE</t>
  </si>
  <si>
    <t>VARÍOS</t>
  </si>
  <si>
    <t>COMPARTIR LA NATURALEZA</t>
  </si>
  <si>
    <t>JOSEPH CORNELL</t>
  </si>
  <si>
    <t>LA TRAVIESA EDICIONES</t>
  </si>
  <si>
    <t>MANUAL DE INICIACIÓN AL SENDERISMO</t>
  </si>
  <si>
    <t>JUANJO ALONSO</t>
  </si>
  <si>
    <t>EDICIONES DESNIVEL</t>
  </si>
  <si>
    <t xml:space="preserve">CIENCIAS DE LA TIERRA. INTRODUCCION A LA GEOLOGIA FISICA </t>
  </si>
  <si>
    <t>TARBUCK, EDWARD</t>
  </si>
  <si>
    <t xml:space="preserve">PEARSON EDUCACION </t>
  </si>
  <si>
    <t>2013 O MAS RECIENTE</t>
  </si>
  <si>
    <t>BASICS OF ATMOSPHERIC DYNAMICS</t>
  </si>
  <si>
    <t>R.N. KESHAVAMURTY</t>
  </si>
  <si>
    <t>ESTUDIOS GEOFÍSICOS EN LA CARACTERIZACIÓN DE ENTORNOS MARINOS POCO PROFUNDOS: SÍSMICA DE REFLEXIÓN SOMERA Y BATIMETRÍA</t>
  </si>
  <si>
    <t xml:space="preserve">CARLOS EDUARDO G. S. , OLIVEIRA FABIN </t>
  </si>
  <si>
    <t xml:space="preserve">EDICIONES NUESTRO CONOCIMIENTO  </t>
  </si>
  <si>
    <t>TELEDETECCIÓN Y GEOFÍSICA EN HIDROGEOLOGÍA: VILLE MONGO</t>
  </si>
  <si>
    <t>YAYA INOUA</t>
  </si>
  <si>
    <t>ECOHYDROLOGY</t>
  </si>
  <si>
    <t>AMILCARE PORPORATO, JUN YIN</t>
  </si>
  <si>
    <t xml:space="preserve"> FUNDAMENTALS OF GEOPHYSICS</t>
  </si>
  <si>
    <t>WILLIAM LOWRIE</t>
  </si>
  <si>
    <t>GEOCHEMISTRY : CONCEPTS AND APPLICATIONS</t>
  </si>
  <si>
    <t>INAMUDDIN</t>
  </si>
  <si>
    <t>JOHN WILEY &amp; SONS</t>
  </si>
  <si>
    <t>INTRODUCTION TO GEOCHEMISTRY</t>
  </si>
  <si>
    <t>KULA C. MISRA</t>
  </si>
  <si>
    <t xml:space="preserve"> HANDBOOK OF MICROBIAL NANOTECHNOLOGY </t>
  </si>
  <si>
    <t>CHAUDHERY HUSSAIN</t>
  </si>
  <si>
    <t xml:space="preserve"> BACTERIAL BIOFLOCCULANT FOR MULTIFUNCTIONAL FEATURES </t>
  </si>
  <si>
    <t>S. SIVARAMAKRISHNAN, R.T.V. VIMALA</t>
  </si>
  <si>
    <t>JEFFERSON</t>
  </si>
  <si>
    <t>JEAN-CLAUDE MOURLEVAT</t>
  </si>
  <si>
    <t>NORDICAINFANTIL</t>
  </si>
  <si>
    <t>PRIMERA EDICIÓN 2020</t>
  </si>
  <si>
    <t>OPTIMIZACIÓN I'M PRACTICE WITH MATLAB</t>
  </si>
  <si>
    <t>ACHILLE MESSAC</t>
  </si>
  <si>
    <t>CIVILIZACIÓN HACKER</t>
  </si>
  <si>
    <t xml:space="preserve">ALBERTO QUIAN </t>
  </si>
  <si>
    <t xml:space="preserve">EL ALGORITMO  Y YO </t>
  </si>
  <si>
    <t xml:space="preserve">IDOIA SALAZAR GARCIA </t>
  </si>
  <si>
    <t xml:space="preserve">DISEÑO DE SISTEMAS </t>
  </si>
  <si>
    <t>ALEX XU</t>
  </si>
  <si>
    <t>INTRODUCCION A LA INFORMATICA. GUIA VISUAL</t>
  </si>
  <si>
    <t>JUAN DIEGO PEREZ VILLA</t>
  </si>
  <si>
    <t>SOCIOLINGÜÍSTICA. ENFOQUES PRAGMÁTICO Y VARIACIONISTA</t>
  </si>
  <si>
    <t>RAFAEL AREIZA, MIREYA CISNEROS Y LUIS E. TABARES</t>
  </si>
  <si>
    <t>ECOE EDICIONES</t>
  </si>
  <si>
    <t>EL INFINITO EN UN JUNCO. LA INVESCIÓN DE LOS LIBROS EN EL MUNDO ANTIGUO</t>
  </si>
  <si>
    <t>IRENE VALLEJO</t>
  </si>
  <si>
    <t>2019/3ERA EDICIÓN</t>
  </si>
  <si>
    <t>COMETIERRA</t>
  </si>
  <si>
    <t>DOLORES REYES</t>
  </si>
  <si>
    <t>SIGILO</t>
  </si>
  <si>
    <t>EL CUERVO</t>
  </si>
  <si>
    <t>EDGAR ALLAN POE</t>
  </si>
  <si>
    <t xml:space="preserve">ALMA CLÁSICOS ILUSTRADOS </t>
  </si>
  <si>
    <t>NARRACIONES EXTRAORDINARIAS</t>
  </si>
  <si>
    <t>ALMA CLÁSICOS</t>
  </si>
  <si>
    <t>LOS MITOS DE CTHULHU</t>
  </si>
  <si>
    <t xml:space="preserve">H.P. LOVECRAFT </t>
  </si>
  <si>
    <t xml:space="preserve">MINERVA </t>
  </si>
  <si>
    <t>EN LAS MONTAÑAS DE LA LOCURA Y OTROS RELATOS</t>
  </si>
  <si>
    <t>ALMA</t>
  </si>
  <si>
    <t>EL FARO</t>
  </si>
  <si>
    <t>VIRGINIA WOOLF</t>
  </si>
  <si>
    <t>ANTOLOGÍA DE RELATOS ROMÁNTICOS TORMENTOSOS</t>
  </si>
  <si>
    <t xml:space="preserve">ALMA </t>
  </si>
  <si>
    <t>ANTOLOGÍA DE RELATOS ROMÁNTICOS APASIONADOS</t>
  </si>
  <si>
    <t>ALICIA A TRAVÉS DEL ESPEJO</t>
  </si>
  <si>
    <t>LEWIS CARROLL</t>
  </si>
  <si>
    <t>CUENTOS DE CHÉJOV</t>
  </si>
  <si>
    <t xml:space="preserve">ANTÓN CHÉJOV </t>
  </si>
  <si>
    <t>INSTRUCCIONES PARA ABRAZAR UN CACTUS</t>
  </si>
  <si>
    <t>MÓNICA GAE</t>
  </si>
  <si>
    <t>VALPARAISO</t>
  </si>
  <si>
    <t>UNA HABITACIÓN PROPIA</t>
  </si>
  <si>
    <t>LAS OLAS</t>
  </si>
  <si>
    <t xml:space="preserve">VIRGINIA WOOLF </t>
  </si>
  <si>
    <t>REBELIÓN EN LA GRANJA</t>
  </si>
  <si>
    <t>GEORGE ORWELL</t>
  </si>
  <si>
    <t>MUJERES QUE CUENTAN. BREVES RELATOS DE GRANDES ESCRITORAS</t>
  </si>
  <si>
    <t>LA SEÑORA DALLOWAY</t>
  </si>
  <si>
    <t>VEINTE POEMAS DE AMOR Y UNA CANCIÓN DESESPERADA</t>
  </si>
  <si>
    <t>PABLO NERUDA</t>
  </si>
  <si>
    <t xml:space="preserve">GEORGE ORWELL </t>
  </si>
  <si>
    <t>EL JUGADOR</t>
  </si>
  <si>
    <t xml:space="preserve">FIÓDOR DOSTOYEVSKI </t>
  </si>
  <si>
    <t>MADAME BOVARY</t>
  </si>
  <si>
    <t>GUSTAVE FLAUBERT</t>
  </si>
  <si>
    <t>ORGULLO Y PREJUICIO</t>
  </si>
  <si>
    <t>JANE AUSTEN</t>
  </si>
  <si>
    <t>TEORÍA Y CRÍTICA DEL ROMANTICISMO ESPAÑOL</t>
  </si>
  <si>
    <t xml:space="preserve">DEREK FLITTER </t>
  </si>
  <si>
    <t>AKAL</t>
  </si>
  <si>
    <t>LÉXICO DEL ESPAÑOL COMO SEGUNDA LENGUA: APRENDIZAJE Y ENSEÑANZA</t>
  </si>
  <si>
    <t xml:space="preserve">MARÍA VICTORIA ROMERO GUALDA </t>
  </si>
  <si>
    <t xml:space="preserve">ARCO LIBROS </t>
  </si>
  <si>
    <t>INTERPRETACIÓN Y SOBREINTERPRETACIÓN</t>
  </si>
  <si>
    <t xml:space="preserve">UMBERTO ECO </t>
  </si>
  <si>
    <t xml:space="preserve">AKAL EDICIONES </t>
  </si>
  <si>
    <t>DESHACER EL GÉNERO</t>
  </si>
  <si>
    <t xml:space="preserve">JUDITH BUTLER </t>
  </si>
  <si>
    <t xml:space="preserve">PAIDÓS </t>
  </si>
  <si>
    <t>FUERZAS ESPECIALES</t>
  </si>
  <si>
    <t>ELTIT DIAMELA</t>
  </si>
  <si>
    <t>PERIFERICA</t>
  </si>
  <si>
    <t>PRIMOGÉNITA / LA CASA EN EL MARJAL</t>
  </si>
  <si>
    <t xml:space="preserve">LOUISE </t>
  </si>
  <si>
    <t>LAS MUJERES DE TROYA</t>
  </si>
  <si>
    <t>PAT BARKER</t>
  </si>
  <si>
    <t>SEIS FORMAS DE MORIR EN TEXAS</t>
  </si>
  <si>
    <t>MARINA PEREZAGUA</t>
  </si>
  <si>
    <t>EDITORIAL ANAGRAMA</t>
  </si>
  <si>
    <t>CIEN NOCHES</t>
  </si>
  <si>
    <t xml:space="preserve"> MARTÍN LUISGÉ</t>
  </si>
  <si>
    <t>ASÍ QUE USTED COMPRENDERÁ</t>
  </si>
  <si>
    <t>CLAUDIO MAGRIS</t>
  </si>
  <si>
    <t>BREVE HISTORIA DE LA NOVELA</t>
  </si>
  <si>
    <t xml:space="preserve">HENRY RUSSELL </t>
  </si>
  <si>
    <t xml:space="preserve">BLUME </t>
  </si>
  <si>
    <t>NOCHE FIEL Y VIRTUOSA</t>
  </si>
  <si>
    <t xml:space="preserve">LOUIS GLUCK </t>
  </si>
  <si>
    <t xml:space="preserve">CÍRCULO DE POESÍA </t>
  </si>
  <si>
    <t>EL HORROR DE DUNWICH Y OTROS RELATOS</t>
  </si>
  <si>
    <t>CRIMEN Y CASTIGO</t>
  </si>
  <si>
    <t>FIÓDOR DOSTOIEVSKI</t>
  </si>
  <si>
    <t>ENCICLOPEDIA YOKAI VOL. 1</t>
  </si>
  <si>
    <t xml:space="preserve">SHIGERU MIZUKI </t>
  </si>
  <si>
    <t xml:space="preserve">SATORI </t>
  </si>
  <si>
    <t>SOBRE EL DRAGÓN DEL ABISMO</t>
  </si>
  <si>
    <t xml:space="preserve">IZUMY KYOKA </t>
  </si>
  <si>
    <t>CUENTOS DE LLUVIA DE PRIMAVERA</t>
  </si>
  <si>
    <t xml:space="preserve">UEDA AKINARI </t>
  </si>
  <si>
    <t>EL LIBRO DE LA ALMOHADA</t>
  </si>
  <si>
    <t>SEI SHONAGON</t>
  </si>
  <si>
    <t>CUENTOS DE UN PASADO LEJANO</t>
  </si>
  <si>
    <t>YOKAI MAPA DEL JAPÓN MITOLÓGICO 1968</t>
  </si>
  <si>
    <t>BENJAMIN BLACKWOOD</t>
  </si>
  <si>
    <t>ENCICLOPEDIA YOKAI VOL. 2</t>
  </si>
  <si>
    <t>LOS AMANTES SUICIDAS DE SONEZAKI</t>
  </si>
  <si>
    <t xml:space="preserve">CHIKAMATSU MONZAEMON </t>
  </si>
  <si>
    <t>KAPPA Y OTRAS FÁBULAS</t>
  </si>
  <si>
    <t xml:space="preserve"> AKUTAGAWA RYUNOSUKE</t>
  </si>
  <si>
    <t>SAPIENS (DE ANIMALES A DIOSES)</t>
  </si>
  <si>
    <t>YUVAL NOAH HARARI</t>
  </si>
  <si>
    <t>DAILY ENGINEERING AVANCES TECHNOLOGIES AND THEIR APPLICATIONS</t>
  </si>
  <si>
    <t>MURLIDHAR MEGHWAL</t>
  </si>
  <si>
    <t>APPLE ACADEMIC</t>
  </si>
  <si>
    <t>MONETIZA TU INSTAGRAM. DESCUBRE CÓMO FUNCIONA EL ALGORITMO DE INSTAGRAM Y #HAZCRECERTUCUENTA</t>
  </si>
  <si>
    <t>PEDRO ROJAS</t>
  </si>
  <si>
    <t>MARKETING 5.0</t>
  </si>
  <si>
    <t>MARKETING 5.0 TECHNOLOGY FOR HUMANITY</t>
  </si>
  <si>
    <t xml:space="preserve">PHILIP KOTLER </t>
  </si>
  <si>
    <t xml:space="preserve">WILEY </t>
  </si>
  <si>
    <t>GESTIÓN LOGÍSTICA INTEGRAL</t>
  </si>
  <si>
    <t xml:space="preserve">LUIS ANÍBAL MORA GARCÍA </t>
  </si>
  <si>
    <t>ECOE</t>
  </si>
  <si>
    <t>MACROLOGÍSTICA INTERNACIONAL</t>
  </si>
  <si>
    <t>RODOLFO ENRIQUE SILVERA ESCUDERO</t>
  </si>
  <si>
    <t>DICCIONARIO DE LOGÍSTICA Y NEGOCIOS INTERNACIONALES</t>
  </si>
  <si>
    <t>RUBÉN DARIO MUÑOZ Z.</t>
  </si>
  <si>
    <t>3ED.EDICION 2014</t>
  </si>
  <si>
    <t>MANUAL DE METODOLOGÍA DE LA INVESTIGACIÓN EN NEGOCIOS INTERNACIONALES</t>
  </si>
  <si>
    <t>JULIO CÉSAR RAMÍREZ MONTAÑEZ</t>
  </si>
  <si>
    <t xml:space="preserve">ECOE </t>
  </si>
  <si>
    <t>GESTIÓN LOGÍSTICA INTERNACIONAL</t>
  </si>
  <si>
    <t>RODOLFO ENRIQUE SILVERA ESCUADERO</t>
  </si>
  <si>
    <t>1A.EDCION 2021</t>
  </si>
  <si>
    <t>CENTROS LOGÍSTICOS, PLANIFICACIÓN, PROMOCIÓN Y GESTIÓN DE LOS CENTROS DE ACTIVIDADES LOGÍSTICAS</t>
  </si>
  <si>
    <t xml:space="preserve">IGNASI RAGÁS PRAT </t>
  </si>
  <si>
    <t>PSICONUTRICIÓN APRENDE A TENER UNA RELACIÓN SALUDABLE CON LA COMIDA</t>
  </si>
  <si>
    <t>HERRERO MARTÍN, GRISELDA</t>
  </si>
  <si>
    <t>Arco Press</t>
  </si>
  <si>
    <t>NUTRICIÓN DEPORTIVA BASADA EN ALIMENTOS DE ORIGEN VEGETAL ESTRATEGIAS DE APORTE DE COMBUSTIBLE PARA EL ENTRENAMIENTO, LA RECUPERACIÓN Y EL RENDIMIENTO</t>
  </si>
  <si>
    <t>LARSON-MEYER, ENETTE</t>
  </si>
  <si>
    <t>TUTOR</t>
  </si>
  <si>
    <t>TABLAS DE COMPOSICIÓN DE ALIMENTOS GUÍA DE PRÁCTICAS</t>
  </si>
  <si>
    <t>ANGELES MOREIRAS TUNI, OLGA/CARBAJAL</t>
  </si>
  <si>
    <t>SOS PROVIOTICOS, IMPORTANCIA DE LA ALIMENTACIÓN VIVA</t>
  </si>
  <si>
    <t xml:space="preserve">JODE ANTONIO BARROSO </t>
  </si>
  <si>
    <t>LO IMPREVISIBLE</t>
  </si>
  <si>
    <t>MARTHA GARCÍA ALLER PLANETA</t>
  </si>
  <si>
    <t>AUTOMATING THE NEWS. HOW ALGORITHMS ARE REWRITING THE MEDIA. NICHOLAS DIAKOPOULOS</t>
  </si>
  <si>
    <t>NICHOLAS DIAKOPOULOS</t>
  </si>
  <si>
    <t>HARVARD UNIVERSITY PRESS</t>
  </si>
  <si>
    <t>LA ENCRUCIJADA MUNDIAL: UN MANUAL DEL MAÑANA</t>
  </si>
  <si>
    <t xml:space="preserve">PEDRO BAÑOS </t>
  </si>
  <si>
    <t>GEOPOLÍTICA: UNA BREVE INTRODUCCIÓN</t>
  </si>
  <si>
    <t xml:space="preserve">KLAUS DODDS </t>
  </si>
  <si>
    <t>ANTONI BOSCH EDITOR</t>
  </si>
  <si>
    <t>EL DOMINIO MUNIDIAL</t>
  </si>
  <si>
    <t>SABORES CULTURALES ENSAYOS SOBRE ALIMENTACIÓN Y CULTURA</t>
  </si>
  <si>
    <t>ELENA ESPEITX BERNARDA Y JUANJO CÁCERES NEVOT</t>
  </si>
  <si>
    <t>FONDO SOCIAL EUROPEO</t>
  </si>
  <si>
    <t>VIRGENES, ESPOSAS, AMANTES Y PUTAS</t>
  </si>
  <si>
    <t>AMARNA MILLER</t>
  </si>
  <si>
    <t>BOOKET</t>
  </si>
  <si>
    <t>PERIODISMO INVERSO LA INFLUENCIA DE LA REALIDAD VIRTUAL Y DEL VIDEOJUEGO EN LOS CONTENIDOS INFORMATIVOS</t>
  </si>
  <si>
    <t xml:space="preserve">EVA DOMÍNGUEZ </t>
  </si>
  <si>
    <t>OUC</t>
  </si>
  <si>
    <t>TRANSFORMAR EL TRAUMA. PROGRAMA PARA SANAR Y RECOBRAR LA PLENITUD DESPUÉS DEL TRAUMA</t>
  </si>
  <si>
    <t>JAMES GORDON</t>
  </si>
  <si>
    <t>GAIA EDITORES</t>
  </si>
  <si>
    <t>EN UNA VOZ NO HABLADA. CÓMO EL CUERPO SE LIBERA DEL TRAUMA Y RESTAURA SU BIENESTAR</t>
  </si>
  <si>
    <t>LEVINE PETER A.</t>
  </si>
  <si>
    <t>SALUD CEREBRAL DURANTE EL ENVEJECIMIENTO</t>
  </si>
  <si>
    <t>STEVEN P. SIMMONS</t>
  </si>
  <si>
    <t>EDICIONES OBELISCO</t>
  </si>
  <si>
    <t>FUNDAMENTOS DE PSICOBIOLOGIA</t>
  </si>
  <si>
    <t>DE NOREÑA MARTINEZ DAVID</t>
  </si>
  <si>
    <t>TERAPIA DE ACEPTACIÓN Y COMPROMISO EN PSICOSIS. ACEPTACIÓN Y RECUPERACIÓN POR NIVELES</t>
  </si>
  <si>
    <t xml:space="preserve">ALFREDO ARDILA </t>
  </si>
  <si>
    <t>MANUAL DE PSICOLOGIA JURIDICA PENAL E INVESTIGACIÓN CRIMINAL</t>
  </si>
  <si>
    <t>MARÍA DE LA FE RODRÍGUEZ MUÑOZ</t>
  </si>
  <si>
    <t>PSICOLOGÍA PERINATAL EN ENTORNOS DE SALUD</t>
  </si>
  <si>
    <t>BABETTE ROTHSCHILD</t>
  </si>
  <si>
    <t>8 CLAVES PARA SUPERAR LOS TRAUMAS DE FORMA SEGURA</t>
  </si>
  <si>
    <t>PILAR MARTÍNEZ CLARES</t>
  </si>
  <si>
    <t>ELEFTHERIA</t>
  </si>
  <si>
    <t>ORIENTACIÓN PROFESIONAL EN LA INCERTIDUMBRE</t>
  </si>
  <si>
    <t>GÓMEZ-ULLA, PILAR</t>
  </si>
  <si>
    <t>DUELO PERINATAL</t>
  </si>
  <si>
    <t>ISABEL ARANDA</t>
  </si>
  <si>
    <t>ORGANIZACIONES EMOCIONALMENTE RESPONSABLES</t>
  </si>
  <si>
    <t>CARMEN SOLIS</t>
  </si>
  <si>
    <t>GIUNTIEOS</t>
  </si>
  <si>
    <t>INNOVACIÓN, FORMACIÓN Y TRANSFORMACIÓN EN LA PRÁCTICA DOCENTE</t>
  </si>
  <si>
    <t>ISIDRO MAYA</t>
  </si>
  <si>
    <t>QUE FUNCIONA EN LA PREVENCIÓN COMUNITARIA</t>
  </si>
  <si>
    <t>FRANCISCO GUTIÉRREZ</t>
  </si>
  <si>
    <t>PSICOLOGÍA DEL DESARROLLO II</t>
  </si>
  <si>
    <t>PAUL EKMAN</t>
  </si>
  <si>
    <t>UNED</t>
  </si>
  <si>
    <t>CÓMO DETECTAR MENTIRAS</t>
  </si>
  <si>
    <t>RAFAEL MÉNDEZ</t>
  </si>
  <si>
    <t>FORMULACIÓN Y EVALUACIÓN DE PROYECTOS. ENFOQUE PARA EMPRENDEDORES</t>
  </si>
  <si>
    <t xml:space="preserve">MIGUEL ANGEL </t>
  </si>
  <si>
    <t>INTERVENCIÓN NEUROPSICOLÓGICA EN LOS TRASTORNOS ADQUIRIDOS DEL LENGUAJE 1ST</t>
  </si>
  <si>
    <t>RUBEN SANZ</t>
  </si>
  <si>
    <t>EVALUACIÓN NEUROPSICOLÓGICA DE LA EMOCIÓN Y LA MOTIVACIÓN</t>
  </si>
  <si>
    <t>FABRIZIO DIDONNA</t>
  </si>
  <si>
    <t>PREVENIR EL SUICIDIO</t>
  </si>
  <si>
    <t xml:space="preserve"> STEPHEN W. PORGES</t>
  </si>
  <si>
    <t>APLICACIONES CLÍNICAS DE LA TEORÍA POLIVAGAL</t>
  </si>
  <si>
    <t>MARCELINO LÓPEZ</t>
  </si>
  <si>
    <t>MIRANDO ATRÁS PARA SEGUIR AVANZANDO</t>
  </si>
  <si>
    <t>MARÍA ROMERO CUADRADO Y SANTIAGO GARRIDO BUJ</t>
  </si>
  <si>
    <t>CASOS PRÁCTICOS DE GESTIÓN DE EMPRESAS</t>
  </si>
  <si>
    <t>LAIA ROSICH</t>
  </si>
  <si>
    <t>RAMON ARECES</t>
  </si>
  <si>
    <t>VIOLENCIA DE GÉNERO: HERRAMIENTAS PARA UN MODELO DE INTERVENCIÓN</t>
  </si>
  <si>
    <t>ADOLF TOBEÑA</t>
  </si>
  <si>
    <t>MANIPULADORES: PSICOLOGIA DE LA INFLUENCIA TOXICA</t>
  </si>
  <si>
    <t>STEPHEN W. PORGES</t>
  </si>
  <si>
    <t>PLATAFORMA</t>
  </si>
  <si>
    <t>TEORÍA POLIVAGAL</t>
  </si>
  <si>
    <t>CARMEN CAMPO</t>
  </si>
  <si>
    <t>TERAPIA DE PAREJA E INFIDELIDAD</t>
  </si>
  <si>
    <t>ELLIS-GRIEGER</t>
  </si>
  <si>
    <t>MANUAL DE TERAPIA RACIONAL-EMOTIVA VOL.1</t>
  </si>
  <si>
    <t>VICTORIA LOZADA</t>
  </si>
  <si>
    <t>DESCLEE DE BROUWER</t>
  </si>
  <si>
    <t>MANUAL DE TERAPIA RACIONAL EMOTIVA VOL.2</t>
  </si>
  <si>
    <t>CORMIER</t>
  </si>
  <si>
    <t>DESCLÉE DE BROUWER</t>
  </si>
  <si>
    <t>ESTRATEGIAS DE ENTREVISTA PARA TERAPEUTAS</t>
  </si>
  <si>
    <t>TRATAMIENTOS COMBINADOS DE LOS TRASTORNOS MENTALES</t>
  </si>
  <si>
    <t>RODRÍGUEZ MORA, ÁLVARO</t>
  </si>
  <si>
    <t>MANUAL DE INTERVENCIÓN INTEGRAL EN PSICOESTIMULACIÓN PARA DEMENCIAS</t>
  </si>
  <si>
    <t>ARNOLD A. LAZARUS</t>
  </si>
  <si>
    <t>PSICOTERAPIA ON LINE. RECURSOS TECNOLÓGICOS EN LA CLÍNICA PSICOLÓGICA</t>
  </si>
  <si>
    <t xml:space="preserve">PABLO POBLACION </t>
  </si>
  <si>
    <t>PSICOLOGÍA DEL PODER</t>
  </si>
  <si>
    <t xml:space="preserve"> MICHAEL F. HOYT, MONTE BOBELE, ARNOLD SLIVE, JEFF YOUNG, MOSHE TALMON</t>
  </si>
  <si>
    <t>FAMILIAS COMPETENTES: GUIAS PRACTICAS PARA SOLUCIONAR LOS PROBLEMAS</t>
  </si>
  <si>
    <t>FAYNE ESQUIVEL, ANCONA ET AL</t>
  </si>
  <si>
    <t>INTERVENCION PSICOLOGICA EN EMERGENCIAS</t>
  </si>
  <si>
    <t>MARIA DOLORES PUJADAS SANCHEZ</t>
  </si>
  <si>
    <t>NO HAY PARTES MALAS: SANAR EL TRAUMA Y RECOBRAR LA PLENITUD CON EL MODELO SISTEMAS DE FAMILIA INTERNA</t>
  </si>
  <si>
    <t xml:space="preserve"> RICHARD C. SCHWARTZ</t>
  </si>
  <si>
    <t>EDITORIAL ELEFTHERIA S.L</t>
  </si>
  <si>
    <t>GESTIÓN DE RIESGOS AMBIENTALES PARA CONSERVAR LA SALUD</t>
  </si>
  <si>
    <t>GUSTAVO PEDRAZA POVEDA</t>
  </si>
  <si>
    <t>SEGURIDAD Y SALUD EN EL TRABAJO. CONCEPTOS BÁSICOS</t>
  </si>
  <si>
    <t>FERNANDO HENAO</t>
  </si>
  <si>
    <t>3rd Edición 2017</t>
  </si>
  <si>
    <t>SUPERVIVENCIA: CÓMO SOBREVIVIR SIN EQUIPO EN CUALQUIER LUGAR</t>
  </si>
  <si>
    <t>JOSÉ MIGUEL OGALLA</t>
  </si>
  <si>
    <t>PRODUCTIVIDAD INDUSTRIAL. METODOS DE TRABAJO, TIEMPOS Y SU APLICA CION A LA PLANIFICACION Y A LA MEJORA CONTINUA</t>
  </si>
  <si>
    <t>JOSÉ AGUSTÍN CRUELLES</t>
  </si>
  <si>
    <t>MARCOMBO</t>
  </si>
  <si>
    <t>SÉ UN GESTOR DE EXCELENCIA EN SEGURIDAD Y SALUD EN EL TRABAJO:10 SOLUCIONES DE ALTO IMPACTO EN EL DESARROLLO DE EMPRESAS SUSTENTABLES</t>
  </si>
  <si>
    <t>SERGIO VALENCIA KRAUSS</t>
  </si>
  <si>
    <t>INDEPENDIENTE</t>
  </si>
  <si>
    <t>SEGURIDAD Y SALUD EN EL TRABAJO</t>
  </si>
  <si>
    <t>FERNANDO HENAO ROBLEDO</t>
  </si>
  <si>
    <t>INTERVENCION SOCIAL Y GENERO</t>
  </si>
  <si>
    <t>LUIS V. AMADOR MUÑOZ MARIA DEL CARMEN MONREAL GIMENO</t>
  </si>
  <si>
    <t>NARCEA</t>
  </si>
  <si>
    <t>FAMILIAS RECONSTITUIDAS EN UN MUNDO GLOBAL</t>
  </si>
  <si>
    <t>CORTINA AHLERS</t>
  </si>
  <si>
    <t>LA EDUCACIÓN INVISIBLE. INSPIRAR, SORPRENDER, EMOCIONAR, MOTISAR</t>
  </si>
  <si>
    <t>JOSÉ MANUEL MARRASÉ.</t>
  </si>
  <si>
    <t>ENFERMOS, GORDOS Y POBRES. CÓMO COMBATIR LOS CONTAMINANTES QUÍMICOS QUE AMENAZAN NUESTRA SALUD</t>
  </si>
  <si>
    <t>TRASANDE, LEONARDO</t>
  </si>
  <si>
    <t>LECCIONES DE UNA PANDEMIA. IDEAS PARA ENFRENTARSE A LOS RETOS DE SALUD PLANETARIA</t>
  </si>
  <si>
    <t>MACIP, SALVADOR</t>
  </si>
  <si>
    <t>LA ENFERMEDAD, ¿QUÉ ES Y PARA QUÉ SIRVE?</t>
  </si>
  <si>
    <t>BIZKARRA, KARMELO</t>
  </si>
  <si>
    <t>CORONAVIRUS. PREVENCIÓN, PANDEMIA Y CONTENCIÓN</t>
  </si>
  <si>
    <t>MIGUEL FERNÁNDEZ</t>
  </si>
  <si>
    <t>EL DEMONIO DE LA DEPRESIÓN</t>
  </si>
  <si>
    <t>SOLOMON, ANDREW</t>
  </si>
  <si>
    <t>SISTEMA NACIONAL DE SALUD</t>
  </si>
  <si>
    <t>SUAREZ, PEDRO</t>
  </si>
  <si>
    <t>DÍAZ DE SANTOS</t>
  </si>
  <si>
    <t>HUMANIZAR LA GESTIÓN SANITARIA. PERSONAS PARA PERSONAS. JUSTICIA, TRANSPARENCIA Y RESPETO</t>
  </si>
  <si>
    <t>CORTES BORRA, ALBERT</t>
  </si>
  <si>
    <t>SALUD PÚBLICA Y PREVENCIÓN DE RIESGOS LABORALES</t>
  </si>
  <si>
    <t>JAVIER FERNÁNDEZ</t>
  </si>
  <si>
    <t>REUS</t>
  </si>
  <si>
    <t>LIDERANDO EL ¿BIENESTAR? LABORAL</t>
  </si>
  <si>
    <t>ANGEL SERRAT</t>
  </si>
  <si>
    <t>BOSCH</t>
  </si>
  <si>
    <t>TÓXICOS INVISIBLES. LA CONSTRUCCION DE LA IGNORANCIA AMBIENTAL</t>
  </si>
  <si>
    <t>VV.AA.</t>
  </si>
  <si>
    <t>ACTUALIZACIÓN EN PREVENCIÓN DE LA INFECCIÓN POR CORONAVIRUS (COVID-19)</t>
  </si>
  <si>
    <t>CEBALLOS ATIENZA</t>
  </si>
  <si>
    <t>ALCALA</t>
  </si>
  <si>
    <t xml:space="preserve">ENFERMEDADES INFECCIOSAS VIRALES </t>
  </si>
  <si>
    <t>COBO MARTÍNEZ</t>
  </si>
  <si>
    <t>PANDEMIA</t>
  </si>
  <si>
    <t>SONIA SHAH</t>
  </si>
  <si>
    <t>SWING</t>
  </si>
  <si>
    <t>THEORETICAL FOUNDATIONS OF HEALTH EDUCATION AND HEALTH PROMOTION</t>
  </si>
  <si>
    <t>SHARMA, MANOJ</t>
  </si>
  <si>
    <t>JONES &amp; BARTLETT LEARNING</t>
  </si>
  <si>
    <t>4TA EDICIÓN.</t>
  </si>
  <si>
    <t>INTRODUCCIÓN A LA PRÁCTICA DEL ANÁLISIS DEMOGRÁFICO</t>
  </si>
  <si>
    <t>JOAQUIN SUSINA</t>
  </si>
  <si>
    <t>DEXTRA EDITORIAL</t>
  </si>
  <si>
    <t>DIAGNÓSTICO PARA LA SALUD DE MÉXICO: EVOLUCIÓN Y MEJORA</t>
  </si>
  <si>
    <t xml:space="preserve">OTONIEL SANCHEZ </t>
  </si>
  <si>
    <t>EVALUACIÓN DE IMPACTO AMBIENTAL: IMPACTO GERENCIAL DE DESARROLLO SOSTENIBLE</t>
  </si>
  <si>
    <t>LUIS ARMANDO TREJO</t>
  </si>
  <si>
    <t>CONTABILIDAD PARA NO CONTADORES</t>
  </si>
  <si>
    <t>WAYNE LABEL</t>
  </si>
  <si>
    <t>MATEMÁTICAS FINANCIERAS</t>
  </si>
  <si>
    <t>JULIO CÉSAR ANDRADE</t>
  </si>
  <si>
    <t>CONTRATO DE FRANQUICIA INTERNACIONAL</t>
  </si>
  <si>
    <t>SILVANA INSIGNARES</t>
  </si>
  <si>
    <t>ESTADÍSTICA BÁSICA APLICADA</t>
  </si>
  <si>
    <t>CIRO MARTÍNEZ BENCARDINO</t>
  </si>
  <si>
    <t>EJERCICIOS DE MICROECONOMÍA FINANCIERA</t>
  </si>
  <si>
    <t>JOSÉ LUIS RUIZ PÉREZ</t>
  </si>
  <si>
    <t>NEUROEMPRENDIMIENTO</t>
  </si>
  <si>
    <t>ANDRÉS FELIPE SOTO OREJUELA</t>
  </si>
  <si>
    <t>EL PODER DEL NEUROMARKETING: QUE LA FUERZA TE EMOCIONE</t>
  </si>
  <si>
    <t>MIKEL ALONSO</t>
  </si>
  <si>
    <t>GESTIÓN ESTRATÉGICA ORGANIZACIONAL</t>
  </si>
  <si>
    <t>JORGE ELIECER PRIETO HERRERA</t>
  </si>
  <si>
    <t>METODOS DE DATA SCIENCE APLICADOS A LA ECONOMÍA Y A LA ADMINISTRA CIÓN Y DIRECCIÓN DE EMPRESAS</t>
  </si>
  <si>
    <t>JUAN ANTONIO VICENTE VIRSEDA</t>
  </si>
  <si>
    <t>EVA MARÍA HERNÁNDEZ RAMOS</t>
  </si>
  <si>
    <t>LA PRÁCTICA DE LA INVESTIGACION CUALITATIVA EN CIENCIAS SOCIALES Y DE LA EDUCACIÓN</t>
  </si>
  <si>
    <t>BEATRIZ BALLESTIN</t>
  </si>
  <si>
    <t>TERAPIA COGNITIVA BASADA EN MINDFULNESS PARA EL TOC</t>
  </si>
  <si>
    <t>MORGAN T. SAMMONDS</t>
  </si>
  <si>
    <t>DDB</t>
  </si>
  <si>
    <t>¿CÓMO VES? EL ABORTO Y LA MATERNIDAD VOLUNTARIA</t>
  </si>
  <si>
    <t>GABRIELA RODRÍGUEZ RAMÍREZ</t>
  </si>
  <si>
    <t>GÉNERO Y SUS PERSPECTIVAS</t>
  </si>
  <si>
    <t>ODETTE ALONSO</t>
  </si>
  <si>
    <t>LOS DERECHOS DE LAS MUJERES Y SU ACCESO A UNA VIDA LIBRE DE VIOLENCIA</t>
  </si>
  <si>
    <t>ROSA MARÍA</t>
  </si>
  <si>
    <t>UNIVERSIDAD Y FUTURO: LOS RETOS DE LA PANDEMIA</t>
  </si>
  <si>
    <t>LOMELÍ VANEGAS</t>
  </si>
  <si>
    <t>EL DERECHO A LA EDUCACIÓN DE LAS PERSONAS CON DISCAPACIDAD</t>
  </si>
  <si>
    <t>JUDITH PÉREZ</t>
  </si>
  <si>
    <t>CLARA COMO UN FANTASMA</t>
  </si>
  <si>
    <t>JORGE ALEJANDRO VON DÜBEN</t>
  </si>
  <si>
    <t>TEORÍA DE LA TRADICIÓN CLÁSICA.CONCEPTOS, HISTORIA Y MÉTODOS</t>
  </si>
  <si>
    <t>GARCÍA JURADO</t>
  </si>
  <si>
    <t>CULTURA CLÁSICA Y SU TRADICIÓN: BALANCE Y PERSPECTIVAS ACTUALES</t>
  </si>
  <si>
    <t>IIF</t>
  </si>
  <si>
    <t>ANDRÓGINOS. EROS Y OCULTISMO EN LA LITERATURA ROMÁNTICA</t>
  </si>
  <si>
    <t>ÁLVAREZ SALAS</t>
  </si>
  <si>
    <t>JOSÉ RICARDO CHÁVES</t>
  </si>
  <si>
    <t>CANTARES MEXICANOS VOL.I</t>
  </si>
  <si>
    <t>SALVADOR REYES</t>
  </si>
  <si>
    <t>JUAN RULFO JORGE LUIS BORGES A 30 AÑOS DE AUSENCIA</t>
  </si>
  <si>
    <t>ALBERTO VITAL</t>
  </si>
  <si>
    <t>AUGE Y DECLIVE DEL NACIONALISMO. LA CULTURA LITERARIA ENTRE EL COMPROMISO, LA RUPTURA Y LA TRADICIÓN (1940-1968)</t>
  </si>
  <si>
    <t>CRAVERI</t>
  </si>
  <si>
    <t>EL LENGUAJE DEL MITO</t>
  </si>
  <si>
    <t>LA ENSEÑANZA DEL ESPAÑOL</t>
  </si>
  <si>
    <t>DELGADILLO MACIAS</t>
  </si>
  <si>
    <t>EL PERIQUILLO SARNIENTO</t>
  </si>
  <si>
    <t>FERNÁNDEZ DE LIZZARDI</t>
  </si>
  <si>
    <t>HISTORIA Y PRESENTE DE LA ENSEÑANZA DEL ESPAÑOL EN MÉXICO</t>
  </si>
  <si>
    <t>MORENO DE ALBA</t>
  </si>
  <si>
    <t xml:space="preserve">ESTUDIOS DEL DISCURSO EN MÉXICO : NUEVAS PRÁCTICAS, NUEVOS ENFOQUES </t>
  </si>
  <si>
    <t>LAURA HERNÁNDEZ RUIZ</t>
  </si>
  <si>
    <t>LITERATURA Y PRENSA PERIÓDICA</t>
  </si>
  <si>
    <t>MOSQUEDA RIVERA</t>
  </si>
  <si>
    <t>LA MODERNIDAD LITERARIA</t>
  </si>
  <si>
    <t>ZAVALA DÍAZ</t>
  </si>
  <si>
    <t>PRESIONES QUE OBLIGAN A LOS HABLANTES DE LENGUAS ORIGINARIAS, INDÍGENAS Y MINORIZADAS A ABANDONAR SUS LENGUAS</t>
  </si>
  <si>
    <t>ROLAND TERBORG</t>
  </si>
  <si>
    <t>EXPLORACIÓN DE PRINCIPIOS Y PRACTICAS ACTUALES EN LA ENSEÑANZA</t>
  </si>
  <si>
    <t>RODRÍGUEZ VERGARA</t>
  </si>
  <si>
    <t>LA NOSTALGIA DE LOS SENTIDOS</t>
  </si>
  <si>
    <t>CONCHI LEÓN</t>
  </si>
  <si>
    <t>RITUALES DE TINTA</t>
  </si>
  <si>
    <t>GABRIELA YNCLÁN</t>
  </si>
  <si>
    <t>LA PRODIGIOSA VIDA DEL LIBRO EN PAPEL</t>
  </si>
  <si>
    <t>JUAN DOMINGO</t>
  </si>
  <si>
    <t>INVENTARIO (TRES TOMOS)</t>
  </si>
  <si>
    <t>UANL</t>
  </si>
  <si>
    <t>PADRES SIN HIJOS</t>
  </si>
  <si>
    <t>TGI-024</t>
  </si>
  <si>
    <t>DE CERCA NADIE ES NORMAL</t>
  </si>
  <si>
    <t>OBRAS REUNIDAS III : ENSAYOS SOBRE LITERATURA MEXICANA DEL SIGLO XIX</t>
  </si>
  <si>
    <t>FFIL-6767</t>
  </si>
  <si>
    <t>OBRAS REUNIDAS, VI. CRONICA DE LA INTERVENCION</t>
  </si>
  <si>
    <t>JUAN GARCIA PONCE</t>
  </si>
  <si>
    <t>OBRAS REUNIDAS III. CRÓNICAS 1. LAS SIETE CABRITAS.</t>
  </si>
  <si>
    <t>PONIATOWSKA AMOR</t>
  </si>
  <si>
    <t>OBRAS REUNIDAS IV</t>
  </si>
  <si>
    <t>MARCO GLANTZ</t>
  </si>
  <si>
    <t>TODAVIA: OBRA EN PROSA</t>
  </si>
  <si>
    <t>GONZALO ROJAS</t>
  </si>
  <si>
    <t>PITA AMOR</t>
  </si>
  <si>
    <t>DECIMAS A DIOS</t>
  </si>
  <si>
    <t>NUEVOS HEREDEROS DE ZAPATA, LOS. UN SIGLO EN LA RESISTENCIA 1918-2018</t>
  </si>
  <si>
    <t>ARMANDO BARTRA</t>
  </si>
  <si>
    <t>ORÍGENES DEL CULTO A NUESTRA SEÑORA DE GUADALUPE, 1521-1688</t>
  </si>
  <si>
    <t>GISELA VON</t>
  </si>
  <si>
    <t>NOVELAS I. CERCA DEL CORAZÓN SALVAJE</t>
  </si>
  <si>
    <t>CLARICE LISPECTOR</t>
  </si>
  <si>
    <t>NOVELAS II. LA MANZANA EN LO OSCURO</t>
  </si>
  <si>
    <t>NOVELAS III. AGUA VIVA</t>
  </si>
  <si>
    <t>TODAS LAS CRÓNICAS</t>
  </si>
  <si>
    <t>PAQUETE. MITOS Y CUENTOS INDÍGENAS DE MÉXICO / VOL. I Y II</t>
  </si>
  <si>
    <t>RAMIREZ CASTAÑEDA</t>
  </si>
  <si>
    <t>NOCTURNO URBANO. RELATOS Y POEMAS</t>
  </si>
  <si>
    <t>PERI ROSSI</t>
  </si>
  <si>
    <t>DORSAL</t>
  </si>
  <si>
    <t>LOPEZ GARCIA</t>
  </si>
  <si>
    <t>CAMPESINADO Y SU PERSISTENCIA EN LA ACTUALIDAD MEXICANA</t>
  </si>
  <si>
    <t>PADILLA TANALIS</t>
  </si>
  <si>
    <t>YO SOY AQUEL QUE AYER NO MÁS DECÍA</t>
  </si>
  <si>
    <t>RUBÉN DARÍO</t>
  </si>
  <si>
    <t>RESURRECCIONES Y RESCATES</t>
  </si>
  <si>
    <t>IDA VITALE</t>
  </si>
  <si>
    <t>UN MAR DE PIEDRAS</t>
  </si>
  <si>
    <t>ZURITA</t>
  </si>
  <si>
    <t>EL LENGUAJE DE LA PUBLICIDAD</t>
  </si>
  <si>
    <t>EULALIO FERRER</t>
  </si>
  <si>
    <t>CAMERA LUCIDA</t>
  </si>
  <si>
    <t>SALVADOR ELIZONDO</t>
  </si>
  <si>
    <t>SUMMA DE MAQROLL EL GAVIERO</t>
  </si>
  <si>
    <t>ÁLVARO MUTIS</t>
  </si>
  <si>
    <t>PUBLICIDAD Y COMUNICACIÓN</t>
  </si>
  <si>
    <t>OBRAS REUNIDAS 1 EL TAÑIDO DE UNA FLAUTA</t>
  </si>
  <si>
    <t>SERGIO PITOL</t>
  </si>
  <si>
    <t>OBRAS REUNIDAS I. RAZONES Y PASIONES. ENSAYOS ESCOGIDOS 1</t>
  </si>
  <si>
    <t>JULIETA CAMPOS</t>
  </si>
  <si>
    <t>CUENTOS</t>
  </si>
  <si>
    <t>SERGIO GALINDO</t>
  </si>
  <si>
    <t>OBRAS REUNIDAS III</t>
  </si>
  <si>
    <t>SOBRE CULTURA FEMENINA</t>
  </si>
  <si>
    <t>ROSARIO CASTELLANOS</t>
  </si>
  <si>
    <t>OBRAS REUNIDAS (VOL. I: NARRATIVA BREVE)</t>
  </si>
  <si>
    <t>ELENA PONIATOWSKA</t>
  </si>
  <si>
    <t>OBRAS REUNIDAS II. RAZONES Y PASIONES. ENSAYOS ESCOGIDOS 2</t>
  </si>
  <si>
    <t>OBRAS REUNIDAS IV. ESCRITOS AUTOBIOGRÁFICOS</t>
  </si>
  <si>
    <t>OBRAS REUNIDAS II</t>
  </si>
  <si>
    <t>OBRAS REUNIDAS I. ENSAYOS SOBRE LITERATURA COLONIAL</t>
  </si>
  <si>
    <t>LARVA Y OTRAS NOCHES DE BABEL</t>
  </si>
  <si>
    <t>JULIÁN RÍOS</t>
  </si>
  <si>
    <t>OBRAS REUNIDAS V. NOVELAS.</t>
  </si>
  <si>
    <t>JUAN GARCÍA</t>
  </si>
  <si>
    <t>OBRAS REUNIDAS V. ENSAYOS</t>
  </si>
  <si>
    <t>DICCIONARIO ILUSTRADO LATIN. LATINO-ESPAÑOL</t>
  </si>
  <si>
    <t>VOX</t>
  </si>
  <si>
    <t>REMYC</t>
  </si>
  <si>
    <t xml:space="preserve">REVISTA CLÍNICA E INVESTIGACIÓN EN GINECOLOGÍA Y OBSTETRICA </t>
  </si>
  <si>
    <t>A-795</t>
  </si>
  <si>
    <t>REVISTA ENDOCRINOLOGÍA, DIABETES Y NUTRICIÓN</t>
  </si>
  <si>
    <t>REVISTA FORMACIÓN MÉDICA CONTINUADA EN ATENCIÓN PRIMARIA</t>
  </si>
  <si>
    <t>REVISTA ESPAÑOLA DE MÉDICINA CLINICA</t>
  </si>
  <si>
    <t>REVISTA ESPAÑOLA DE REUMATOLOGÍA CLÍNICA</t>
  </si>
  <si>
    <t>REVISTA ESPAÑOLA DE CARDIOLOGÍA</t>
  </si>
  <si>
    <t>LICENCIATURA E+B26:J28N CULTURA FÍSICA Y DEPORTE</t>
  </si>
  <si>
    <t>F-3414</t>
  </si>
  <si>
    <t>MEXTLI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</si>
</sst>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"/>
    <numFmt numFmtId="165" formatCode="&quot;$&quot;#,##0.00"/>
    <numFmt numFmtId="166" formatCode="d/m/yyyy"/>
  </numFmts>
  <fonts count="44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Times New Roman"/>
      <family val="1"/>
    </font>
    <font>
      <b/>
      <sz val="16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20"/>
      <color theme="1"/>
      <name val="Calibri"/>
      <family val="2"/>
    </font>
    <font>
      <sz val="20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20"/>
      <name val="Arial"/>
      <family val="2"/>
    </font>
    <font>
      <sz val="11"/>
      <color rgb="FF000000"/>
      <name val="Arial"/>
      <family val="2"/>
    </font>
    <font>
      <sz val="11"/>
      <color rgb="FF0F1111"/>
      <name val="Arial"/>
      <family val="2"/>
    </font>
    <font>
      <sz val="22"/>
      <color theme="1"/>
      <name val="Arial"/>
      <family val="2"/>
    </font>
    <font>
      <sz val="11"/>
      <color rgb="FF353637"/>
      <name val="Arial"/>
      <family val="2"/>
    </font>
    <font>
      <sz val="11"/>
      <color theme="1"/>
      <name val="Arial"/>
    </font>
  </fonts>
  <fills count="1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FF0000"/>
      </patternFill>
    </fill>
    <fill>
      <patternFill patternType="solid">
        <fgColor rgb="FFCC99FF"/>
        <bgColor indexed="64"/>
      </patternFill>
    </fill>
    <fill>
      <patternFill patternType="solid">
        <fgColor rgb="FFCC99FF"/>
        <bgColor rgb="FFBFBFB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5F6F7"/>
      </patternFill>
    </fill>
    <fill>
      <patternFill patternType="solid">
        <fgColor rgb="FFF5F6F7"/>
        <bgColor rgb="FFF5F6F7"/>
      </patternFill>
    </fill>
  </fills>
  <borders count="4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">
    <xf numFmtId="0" fontId="0" fillId="0" borderId="0"/>
    <xf numFmtId="0" fontId="13" fillId="0" borderId="1"/>
    <xf numFmtId="44" fontId="13" fillId="0" borderId="1" applyFont="0" applyFill="0" applyBorder="0" applyAlignment="0" applyProtection="0"/>
    <xf numFmtId="44" fontId="13" fillId="0" borderId="1" applyFont="0" applyFill="0" applyBorder="0" applyAlignment="0" applyProtection="0"/>
    <xf numFmtId="0" fontId="26" fillId="0" borderId="1"/>
    <xf numFmtId="44" fontId="28" fillId="0" borderId="0" applyFont="0" applyFill="0" applyBorder="0" applyAlignment="0" applyProtection="0"/>
    <xf numFmtId="43" fontId="43" fillId="0" borderId="0" applyFont="0" applyFill="0" applyBorder="0" applyAlignment="0" applyProtection="0"/>
  </cellStyleXfs>
  <cellXfs count="384">
    <xf numFmtId="0" fontId="0" fillId="0" borderId="0" xfId="0" applyFont="1" applyAlignment="1"/>
    <xf numFmtId="0" fontId="18" fillId="0" borderId="0" xfId="0" applyFont="1" applyAlignment="1">
      <alignment horizontal="center"/>
    </xf>
    <xf numFmtId="0" fontId="17" fillId="2" borderId="1" xfId="0" applyFont="1" applyFill="1" applyBorder="1"/>
    <xf numFmtId="0" fontId="17" fillId="2" borderId="1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5" fillId="4" borderId="2" xfId="0" applyFont="1" applyFill="1" applyBorder="1"/>
    <xf numFmtId="165" fontId="15" fillId="4" borderId="2" xfId="0" applyNumberFormat="1" applyFont="1" applyFill="1" applyBorder="1"/>
    <xf numFmtId="0" fontId="19" fillId="5" borderId="2" xfId="0" applyFont="1" applyFill="1" applyBorder="1" applyAlignment="1">
      <alignment horizontal="center"/>
    </xf>
    <xf numFmtId="0" fontId="20" fillId="2" borderId="1" xfId="0" applyFont="1" applyFill="1" applyBorder="1"/>
    <xf numFmtId="0" fontId="17" fillId="3" borderId="3" xfId="0" applyFont="1" applyFill="1" applyBorder="1" applyAlignment="1">
      <alignment horizontal="center"/>
    </xf>
    <xf numFmtId="165" fontId="15" fillId="4" borderId="4" xfId="0" applyNumberFormat="1" applyFont="1" applyFill="1" applyBorder="1"/>
    <xf numFmtId="164" fontId="17" fillId="3" borderId="5" xfId="0" applyNumberFormat="1" applyFont="1" applyFill="1" applyBorder="1" applyAlignment="1">
      <alignment horizontal="center"/>
    </xf>
    <xf numFmtId="165" fontId="18" fillId="0" borderId="0" xfId="0" applyNumberFormat="1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164" fontId="17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0" fontId="13" fillId="0" borderId="1" xfId="1"/>
    <xf numFmtId="0" fontId="13" fillId="0" borderId="1" xfId="1" applyBorder="1" applyAlignment="1">
      <alignment horizontal="center"/>
    </xf>
    <xf numFmtId="165" fontId="22" fillId="0" borderId="1" xfId="1" applyNumberFormat="1" applyFont="1" applyAlignment="1">
      <alignment horizontal="center"/>
    </xf>
    <xf numFmtId="0" fontId="13" fillId="0" borderId="1" xfId="1" applyFill="1" applyBorder="1"/>
    <xf numFmtId="0" fontId="0" fillId="0" borderId="9" xfId="0" applyFont="1" applyBorder="1" applyAlignment="1"/>
    <xf numFmtId="0" fontId="27" fillId="8" borderId="9" xfId="0" applyFont="1" applyFill="1" applyBorder="1" applyAlignment="1"/>
    <xf numFmtId="0" fontId="0" fillId="0" borderId="0" xfId="0" applyFont="1" applyAlignment="1"/>
    <xf numFmtId="0" fontId="0" fillId="0" borderId="0" xfId="0" applyFont="1" applyAlignment="1"/>
    <xf numFmtId="0" fontId="13" fillId="0" borderId="9" xfId="1" applyBorder="1" applyAlignment="1"/>
    <xf numFmtId="0" fontId="13" fillId="0" borderId="9" xfId="1" applyBorder="1" applyAlignment="1">
      <alignment horizontal="center" vertical="center"/>
    </xf>
    <xf numFmtId="0" fontId="13" fillId="0" borderId="9" xfId="1" applyBorder="1" applyAlignment="1">
      <alignment horizontal="left" vertical="center"/>
    </xf>
    <xf numFmtId="44" fontId="13" fillId="0" borderId="9" xfId="5" applyFont="1" applyBorder="1" applyAlignment="1">
      <alignment horizontal="center" vertical="center"/>
    </xf>
    <xf numFmtId="0" fontId="13" fillId="0" borderId="9" xfId="1" applyBorder="1"/>
    <xf numFmtId="0" fontId="30" fillId="0" borderId="9" xfId="0" applyFont="1" applyBorder="1" applyAlignment="1"/>
    <xf numFmtId="0" fontId="12" fillId="0" borderId="9" xfId="1" applyFont="1" applyBorder="1" applyAlignment="1"/>
    <xf numFmtId="0" fontId="13" fillId="0" borderId="9" xfId="1" applyBorder="1" applyAlignment="1">
      <alignment horizontal="center"/>
    </xf>
    <xf numFmtId="0" fontId="0" fillId="0" borderId="0" xfId="0" applyFont="1" applyAlignment="1"/>
    <xf numFmtId="0" fontId="27" fillId="8" borderId="9" xfId="0" applyFont="1" applyFill="1" applyBorder="1" applyAlignment="1">
      <alignment horizontal="center" wrapText="1"/>
    </xf>
    <xf numFmtId="0" fontId="11" fillId="0" borderId="1" xfId="1" applyFont="1" applyBorder="1" applyAlignment="1"/>
    <xf numFmtId="164" fontId="17" fillId="0" borderId="1" xfId="0" applyNumberFormat="1" applyFont="1" applyFill="1" applyBorder="1" applyAlignment="1">
      <alignment horizontal="center"/>
    </xf>
    <xf numFmtId="44" fontId="13" fillId="0" borderId="9" xfId="5" applyFont="1" applyBorder="1" applyAlignment="1">
      <alignment horizontal="right" vertical="center"/>
    </xf>
    <xf numFmtId="0" fontId="11" fillId="0" borderId="9" xfId="1" applyFont="1" applyBorder="1" applyAlignment="1">
      <alignment horizontal="left" vertical="center"/>
    </xf>
    <xf numFmtId="44" fontId="11" fillId="0" borderId="9" xfId="5" applyFont="1" applyBorder="1" applyAlignment="1">
      <alignment horizontal="center"/>
    </xf>
    <xf numFmtId="0" fontId="32" fillId="0" borderId="1" xfId="1" applyFont="1" applyFill="1" applyBorder="1"/>
    <xf numFmtId="0" fontId="0" fillId="0" borderId="0" xfId="0" applyFont="1" applyFill="1" applyAlignment="1"/>
    <xf numFmtId="44" fontId="0" fillId="0" borderId="9" xfId="5" applyFont="1" applyBorder="1" applyAlignment="1"/>
    <xf numFmtId="0" fontId="0" fillId="0" borderId="1" xfId="0" applyFont="1" applyBorder="1" applyAlignment="1"/>
    <xf numFmtId="44" fontId="0" fillId="0" borderId="0" xfId="0" applyNumberFormat="1" applyFont="1" applyAlignment="1"/>
    <xf numFmtId="44" fontId="13" fillId="0" borderId="9" xfId="1" applyNumberFormat="1" applyBorder="1" applyAlignment="1"/>
    <xf numFmtId="0" fontId="27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/>
    <xf numFmtId="44" fontId="0" fillId="0" borderId="0" xfId="5" applyFont="1" applyAlignment="1"/>
    <xf numFmtId="44" fontId="13" fillId="0" borderId="1" xfId="5" applyFont="1" applyBorder="1" applyAlignment="1">
      <alignment horizontal="center" vertical="center"/>
    </xf>
    <xf numFmtId="44" fontId="11" fillId="0" borderId="1" xfId="5" applyFont="1" applyBorder="1"/>
    <xf numFmtId="44" fontId="0" fillId="0" borderId="1" xfId="0" applyNumberFormat="1" applyFont="1" applyBorder="1" applyAlignment="1"/>
    <xf numFmtId="44" fontId="13" fillId="0" borderId="1" xfId="5" applyFont="1" applyBorder="1" applyAlignment="1">
      <alignment horizontal="right" vertical="center"/>
    </xf>
    <xf numFmtId="0" fontId="0" fillId="0" borderId="0" xfId="0" applyFont="1" applyAlignment="1"/>
    <xf numFmtId="0" fontId="21" fillId="0" borderId="9" xfId="0" applyFont="1" applyBorder="1" applyAlignment="1"/>
    <xf numFmtId="0" fontId="0" fillId="0" borderId="0" xfId="0" applyFont="1" applyAlignment="1"/>
    <xf numFmtId="0" fontId="0" fillId="0" borderId="0" xfId="0" applyFont="1" applyAlignment="1"/>
    <xf numFmtId="0" fontId="21" fillId="0" borderId="9" xfId="0" applyFont="1" applyBorder="1"/>
    <xf numFmtId="0" fontId="21" fillId="0" borderId="9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9" xfId="0" applyFont="1" applyFill="1" applyBorder="1"/>
    <xf numFmtId="0" fontId="36" fillId="0" borderId="0" xfId="0" applyFont="1" applyAlignment="1"/>
    <xf numFmtId="0" fontId="36" fillId="10" borderId="1" xfId="0" applyFont="1" applyFill="1" applyBorder="1" applyAlignment="1">
      <alignment horizontal="center"/>
    </xf>
    <xf numFmtId="0" fontId="36" fillId="0" borderId="9" xfId="0" applyFont="1" applyBorder="1"/>
    <xf numFmtId="0" fontId="36" fillId="0" borderId="9" xfId="0" applyFont="1" applyFill="1" applyBorder="1"/>
    <xf numFmtId="0" fontId="37" fillId="0" borderId="0" xfId="0" applyFont="1" applyAlignment="1">
      <alignment horizontal="center"/>
    </xf>
    <xf numFmtId="164" fontId="37" fillId="0" borderId="0" xfId="0" applyNumberFormat="1" applyFont="1"/>
    <xf numFmtId="0" fontId="37" fillId="3" borderId="2" xfId="0" applyFont="1" applyFill="1" applyBorder="1" applyAlignment="1">
      <alignment horizontal="center"/>
    </xf>
    <xf numFmtId="0" fontId="37" fillId="5" borderId="2" xfId="0" applyFont="1" applyFill="1" applyBorder="1" applyAlignment="1">
      <alignment horizontal="center"/>
    </xf>
    <xf numFmtId="0" fontId="36" fillId="10" borderId="15" xfId="0" applyFont="1" applyFill="1" applyBorder="1" applyAlignment="1">
      <alignment horizontal="center"/>
    </xf>
    <xf numFmtId="0" fontId="36" fillId="10" borderId="16" xfId="0" applyFont="1" applyFill="1" applyBorder="1" applyAlignment="1">
      <alignment horizontal="center"/>
    </xf>
    <xf numFmtId="0" fontId="36" fillId="10" borderId="18" xfId="0" applyFont="1" applyFill="1" applyBorder="1"/>
    <xf numFmtId="0" fontId="36" fillId="9" borderId="18" xfId="0" applyFont="1" applyFill="1" applyBorder="1"/>
    <xf numFmtId="0" fontId="36" fillId="9" borderId="18" xfId="0" applyFont="1" applyFill="1" applyBorder="1" applyAlignment="1">
      <alignment horizontal="left"/>
    </xf>
    <xf numFmtId="0" fontId="36" fillId="9" borderId="20" xfId="0" applyFont="1" applyFill="1" applyBorder="1" applyAlignment="1"/>
    <xf numFmtId="0" fontId="36" fillId="9" borderId="21" xfId="0" applyFont="1" applyFill="1" applyBorder="1"/>
    <xf numFmtId="0" fontId="36" fillId="0" borderId="19" xfId="0" applyFont="1" applyBorder="1" applyAlignment="1">
      <alignment horizontal="center"/>
    </xf>
    <xf numFmtId="0" fontId="21" fillId="5" borderId="9" xfId="0" applyFont="1" applyFill="1" applyBorder="1"/>
    <xf numFmtId="0" fontId="31" fillId="3" borderId="2" xfId="0" applyFont="1" applyFill="1" applyBorder="1" applyAlignment="1">
      <alignment horizontal="center"/>
    </xf>
    <xf numFmtId="0" fontId="36" fillId="2" borderId="22" xfId="0" applyFont="1" applyFill="1" applyBorder="1"/>
    <xf numFmtId="0" fontId="36" fillId="2" borderId="23" xfId="0" applyFont="1" applyFill="1" applyBorder="1"/>
    <xf numFmtId="0" fontId="36" fillId="2" borderId="23" xfId="0" applyFont="1" applyFill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6" fillId="2" borderId="25" xfId="0" applyFont="1" applyFill="1" applyBorder="1" applyAlignment="1">
      <alignment horizontal="center"/>
    </xf>
    <xf numFmtId="0" fontId="37" fillId="5" borderId="7" xfId="0" applyFont="1" applyFill="1" applyBorder="1" applyAlignment="1">
      <alignment horizontal="center"/>
    </xf>
    <xf numFmtId="0" fontId="36" fillId="0" borderId="1" xfId="0" applyFont="1" applyBorder="1" applyAlignment="1"/>
    <xf numFmtId="164" fontId="36" fillId="2" borderId="23" xfId="0" applyNumberFormat="1" applyFont="1" applyFill="1" applyBorder="1" applyAlignment="1">
      <alignment horizontal="center"/>
    </xf>
    <xf numFmtId="0" fontId="36" fillId="2" borderId="16" xfId="0" applyFont="1" applyFill="1" applyBorder="1" applyAlignment="1">
      <alignment horizontal="center"/>
    </xf>
    <xf numFmtId="0" fontId="36" fillId="2" borderId="21" xfId="0" applyFont="1" applyFill="1" applyBorder="1" applyAlignment="1">
      <alignment horizontal="center"/>
    </xf>
    <xf numFmtId="0" fontId="37" fillId="11" borderId="22" xfId="0" applyFont="1" applyFill="1" applyBorder="1"/>
    <xf numFmtId="165" fontId="37" fillId="11" borderId="24" xfId="0" applyNumberFormat="1" applyFont="1" applyFill="1" applyBorder="1"/>
    <xf numFmtId="0" fontId="37" fillId="12" borderId="22" xfId="0" applyFont="1" applyFill="1" applyBorder="1"/>
    <xf numFmtId="0" fontId="37" fillId="12" borderId="23" xfId="0" applyFont="1" applyFill="1" applyBorder="1"/>
    <xf numFmtId="165" fontId="37" fillId="12" borderId="24" xfId="0" applyNumberFormat="1" applyFont="1" applyFill="1" applyBorder="1"/>
    <xf numFmtId="0" fontId="37" fillId="2" borderId="22" xfId="0" applyFont="1" applyFill="1" applyBorder="1"/>
    <xf numFmtId="0" fontId="36" fillId="9" borderId="26" xfId="0" applyFont="1" applyFill="1" applyBorder="1"/>
    <xf numFmtId="0" fontId="36" fillId="9" borderId="26" xfId="0" applyFont="1" applyFill="1" applyBorder="1" applyAlignment="1">
      <alignment horizontal="center"/>
    </xf>
    <xf numFmtId="0" fontId="36" fillId="9" borderId="27" xfId="0" applyFont="1" applyFill="1" applyBorder="1"/>
    <xf numFmtId="1" fontId="36" fillId="9" borderId="27" xfId="0" applyNumberFormat="1" applyFont="1" applyFill="1" applyBorder="1" applyAlignment="1">
      <alignment horizontal="center"/>
    </xf>
    <xf numFmtId="164" fontId="36" fillId="9" borderId="27" xfId="0" applyNumberFormat="1" applyFont="1" applyFill="1" applyBorder="1" applyAlignment="1">
      <alignment horizontal="center"/>
    </xf>
    <xf numFmtId="164" fontId="36" fillId="9" borderId="28" xfId="0" applyNumberFormat="1" applyFont="1" applyFill="1" applyBorder="1"/>
    <xf numFmtId="0" fontId="12" fillId="0" borderId="11" xfId="1" applyFont="1" applyBorder="1" applyAlignment="1"/>
    <xf numFmtId="0" fontId="13" fillId="0" borderId="11" xfId="1" applyBorder="1" applyAlignment="1">
      <alignment horizontal="center" vertical="center"/>
    </xf>
    <xf numFmtId="0" fontId="13" fillId="0" borderId="11" xfId="1" applyBorder="1" applyAlignment="1">
      <alignment horizontal="left" vertical="center"/>
    </xf>
    <xf numFmtId="0" fontId="13" fillId="0" borderId="11" xfId="1" applyBorder="1" applyAlignment="1"/>
    <xf numFmtId="44" fontId="13" fillId="0" borderId="11" xfId="1" applyNumberFormat="1" applyBorder="1" applyAlignment="1"/>
    <xf numFmtId="44" fontId="13" fillId="0" borderId="11" xfId="5" applyFont="1" applyBorder="1" applyAlignment="1">
      <alignment horizontal="right" vertical="center"/>
    </xf>
    <xf numFmtId="0" fontId="36" fillId="9" borderId="30" xfId="1" applyFont="1" applyFill="1" applyBorder="1" applyAlignment="1">
      <alignment horizontal="center"/>
    </xf>
    <xf numFmtId="0" fontId="36" fillId="9" borderId="32" xfId="1" applyFont="1" applyFill="1" applyBorder="1" applyAlignment="1">
      <alignment horizontal="center"/>
    </xf>
    <xf numFmtId="0" fontId="12" fillId="0" borderId="33" xfId="1" applyFont="1" applyBorder="1"/>
    <xf numFmtId="0" fontId="12" fillId="0" borderId="13" xfId="1" applyFont="1" applyBorder="1"/>
    <xf numFmtId="0" fontId="13" fillId="9" borderId="25" xfId="1" applyFill="1" applyBorder="1"/>
    <xf numFmtId="0" fontId="0" fillId="9" borderId="25" xfId="0" applyFont="1" applyFill="1" applyBorder="1" applyAlignment="1"/>
    <xf numFmtId="0" fontId="13" fillId="9" borderId="25" xfId="1" applyFill="1" applyBorder="1" applyAlignment="1">
      <alignment horizontal="center"/>
    </xf>
    <xf numFmtId="0" fontId="13" fillId="0" borderId="34" xfId="1" applyBorder="1" applyAlignment="1">
      <alignment horizontal="center"/>
    </xf>
    <xf numFmtId="0" fontId="13" fillId="0" borderId="34" xfId="1" applyBorder="1"/>
    <xf numFmtId="44" fontId="11" fillId="0" borderId="34" xfId="5" applyFont="1" applyBorder="1" applyAlignment="1">
      <alignment horizontal="center"/>
    </xf>
    <xf numFmtId="0" fontId="0" fillId="9" borderId="22" xfId="0" applyFont="1" applyFill="1" applyBorder="1" applyAlignment="1"/>
    <xf numFmtId="0" fontId="11" fillId="9" borderId="23" xfId="1" applyFont="1" applyFill="1" applyBorder="1"/>
    <xf numFmtId="0" fontId="13" fillId="9" borderId="23" xfId="1" applyFill="1" applyBorder="1" applyAlignment="1">
      <alignment horizontal="center"/>
    </xf>
    <xf numFmtId="0" fontId="13" fillId="9" borderId="23" xfId="1" applyFill="1" applyBorder="1"/>
    <xf numFmtId="165" fontId="22" fillId="9" borderId="23" xfId="1" applyNumberFormat="1" applyFont="1" applyFill="1" applyBorder="1" applyAlignment="1">
      <alignment horizontal="center"/>
    </xf>
    <xf numFmtId="0" fontId="13" fillId="9" borderId="21" xfId="1" applyFill="1" applyBorder="1"/>
    <xf numFmtId="0" fontId="36" fillId="9" borderId="16" xfId="1" applyFont="1" applyFill="1" applyBorder="1" applyAlignment="1">
      <alignment horizontal="center"/>
    </xf>
    <xf numFmtId="0" fontId="36" fillId="9" borderId="18" xfId="1" applyFont="1" applyFill="1" applyBorder="1"/>
    <xf numFmtId="164" fontId="36" fillId="13" borderId="20" xfId="0" applyNumberFormat="1" applyFont="1" applyFill="1" applyBorder="1" applyAlignment="1"/>
    <xf numFmtId="164" fontId="36" fillId="13" borderId="36" xfId="0" applyNumberFormat="1" applyFont="1" applyFill="1" applyBorder="1" applyAlignment="1"/>
    <xf numFmtId="0" fontId="36" fillId="9" borderId="21" xfId="0" applyFont="1" applyFill="1" applyBorder="1" applyAlignment="1">
      <alignment horizontal="left"/>
    </xf>
    <xf numFmtId="0" fontId="21" fillId="0" borderId="2" xfId="0" applyFont="1" applyBorder="1"/>
    <xf numFmtId="0" fontId="21" fillId="5" borderId="2" xfId="0" applyFont="1" applyFill="1" applyBorder="1"/>
    <xf numFmtId="0" fontId="16" fillId="0" borderId="2" xfId="0" applyFont="1" applyBorder="1" applyAlignment="1">
      <alignment horizontal="right"/>
    </xf>
    <xf numFmtId="44" fontId="21" fillId="7" borderId="9" xfId="5" applyFont="1" applyFill="1" applyBorder="1"/>
    <xf numFmtId="0" fontId="21" fillId="0" borderId="2" xfId="0" applyFont="1" applyFill="1" applyBorder="1" applyAlignment="1">
      <alignment horizontal="center"/>
    </xf>
    <xf numFmtId="0" fontId="21" fillId="0" borderId="2" xfId="0" applyFont="1" applyFill="1" applyBorder="1"/>
    <xf numFmtId="0" fontId="21" fillId="0" borderId="2" xfId="0" applyFont="1" applyFill="1" applyBorder="1" applyAlignment="1">
      <alignment horizontal="right"/>
    </xf>
    <xf numFmtId="44" fontId="16" fillId="7" borderId="9" xfId="5" applyFont="1" applyFill="1" applyBorder="1" applyAlignment="1">
      <alignment horizontal="center"/>
    </xf>
    <xf numFmtId="0" fontId="21" fillId="0" borderId="2" xfId="0" applyFont="1" applyBorder="1" applyAlignment="1"/>
    <xf numFmtId="0" fontId="21" fillId="5" borderId="2" xfId="0" applyFont="1" applyFill="1" applyBorder="1" applyAlignment="1"/>
    <xf numFmtId="44" fontId="21" fillId="7" borderId="9" xfId="5" applyFont="1" applyFill="1" applyBorder="1" applyAlignment="1">
      <alignment vertical="center" wrapText="1"/>
    </xf>
    <xf numFmtId="0" fontId="16" fillId="0" borderId="2" xfId="0" applyFont="1" applyBorder="1" applyAlignment="1"/>
    <xf numFmtId="0" fontId="21" fillId="0" borderId="2" xfId="0" applyFont="1" applyFill="1" applyBorder="1" applyAlignment="1"/>
    <xf numFmtId="0" fontId="16" fillId="0" borderId="2" xfId="0" applyFont="1" applyFill="1" applyBorder="1" applyAlignment="1">
      <alignment horizontal="right"/>
    </xf>
    <xf numFmtId="0" fontId="21" fillId="0" borderId="2" xfId="0" applyFont="1" applyBorder="1" applyAlignment="1">
      <alignment horizontal="right"/>
    </xf>
    <xf numFmtId="0" fontId="21" fillId="0" borderId="8" xfId="0" applyFont="1" applyBorder="1" applyAlignment="1">
      <alignment horizontal="center"/>
    </xf>
    <xf numFmtId="0" fontId="21" fillId="0" borderId="8" xfId="0" applyFont="1" applyBorder="1" applyAlignment="1"/>
    <xf numFmtId="0" fontId="21" fillId="5" borderId="8" xfId="0" applyFont="1" applyFill="1" applyBorder="1" applyAlignment="1"/>
    <xf numFmtId="0" fontId="21" fillId="5" borderId="9" xfId="0" applyFont="1" applyFill="1" applyBorder="1" applyAlignment="1"/>
    <xf numFmtId="0" fontId="21" fillId="0" borderId="19" xfId="0" applyFont="1" applyBorder="1" applyAlignment="1">
      <alignment horizontal="center"/>
    </xf>
    <xf numFmtId="164" fontId="21" fillId="0" borderId="2" xfId="0" applyNumberFormat="1" applyFont="1" applyBorder="1" applyAlignment="1">
      <alignment vertical="center" wrapText="1"/>
    </xf>
    <xf numFmtId="0" fontId="39" fillId="5" borderId="0" xfId="0" applyFont="1" applyFill="1" applyAlignment="1">
      <alignment horizontal="left"/>
    </xf>
    <xf numFmtId="0" fontId="0" fillId="0" borderId="0" xfId="0" applyFont="1" applyAlignment="1"/>
    <xf numFmtId="164" fontId="37" fillId="11" borderId="37" xfId="0" applyNumberFormat="1" applyFont="1" applyFill="1" applyBorder="1" applyAlignment="1">
      <alignment horizontal="center"/>
    </xf>
    <xf numFmtId="0" fontId="0" fillId="0" borderId="0" xfId="0" applyFont="1" applyAlignment="1"/>
    <xf numFmtId="0" fontId="39" fillId="0" borderId="2" xfId="0" applyFont="1" applyBorder="1" applyAlignment="1">
      <alignment vertical="center"/>
    </xf>
    <xf numFmtId="0" fontId="39" fillId="5" borderId="2" xfId="0" applyFont="1" applyFill="1" applyBorder="1" applyAlignment="1">
      <alignment vertical="center"/>
    </xf>
    <xf numFmtId="1" fontId="21" fillId="0" borderId="2" xfId="0" applyNumberFormat="1" applyFont="1" applyBorder="1" applyAlignment="1">
      <alignment horizontal="center" vertical="center" wrapText="1"/>
    </xf>
    <xf numFmtId="0" fontId="40" fillId="6" borderId="2" xfId="0" applyFont="1" applyFill="1" applyBorder="1" applyAlignment="1">
      <alignment horizontal="left"/>
    </xf>
    <xf numFmtId="0" fontId="21" fillId="5" borderId="2" xfId="0" applyFont="1" applyFill="1" applyBorder="1" applyAlignment="1">
      <alignment horizontal="right"/>
    </xf>
    <xf numFmtId="164" fontId="21" fillId="0" borderId="9" xfId="0" applyNumberFormat="1" applyFont="1" applyBorder="1" applyAlignment="1">
      <alignment vertical="center"/>
    </xf>
    <xf numFmtId="0" fontId="21" fillId="0" borderId="0" xfId="0" applyFont="1" applyAlignment="1"/>
    <xf numFmtId="0" fontId="39" fillId="6" borderId="2" xfId="0" applyFont="1" applyFill="1" applyBorder="1" applyAlignment="1">
      <alignment horizontal="right"/>
    </xf>
    <xf numFmtId="0" fontId="39" fillId="0" borderId="2" xfId="0" applyFont="1" applyBorder="1"/>
    <xf numFmtId="2" fontId="21" fillId="0" borderId="2" xfId="0" applyNumberFormat="1" applyFont="1" applyBorder="1" applyAlignment="1">
      <alignment horizontal="center"/>
    </xf>
    <xf numFmtId="0" fontId="40" fillId="6" borderId="6" xfId="0" applyFont="1" applyFill="1" applyBorder="1" applyAlignment="1"/>
    <xf numFmtId="0" fontId="40" fillId="6" borderId="12" xfId="0" applyFont="1" applyFill="1" applyBorder="1" applyAlignment="1"/>
    <xf numFmtId="0" fontId="21" fillId="6" borderId="12" xfId="0" applyFont="1" applyFill="1" applyBorder="1" applyAlignment="1"/>
    <xf numFmtId="0" fontId="16" fillId="14" borderId="38" xfId="0" applyFont="1" applyFill="1" applyBorder="1" applyAlignment="1"/>
    <xf numFmtId="0" fontId="0" fillId="0" borderId="0" xfId="0" applyFont="1" applyAlignment="1"/>
    <xf numFmtId="0" fontId="0" fillId="0" borderId="1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2" fontId="21" fillId="0" borderId="7" xfId="0" applyNumberFormat="1" applyFont="1" applyBorder="1" applyAlignment="1">
      <alignment horizontal="center"/>
    </xf>
    <xf numFmtId="0" fontId="21" fillId="0" borderId="2" xfId="0" quotePrefix="1" applyFont="1" applyBorder="1"/>
    <xf numFmtId="0" fontId="21" fillId="0" borderId="2" xfId="0" quotePrefix="1" applyFont="1" applyBorder="1" applyAlignment="1"/>
    <xf numFmtId="0" fontId="21" fillId="0" borderId="2" xfId="0" applyFont="1" applyBorder="1" applyAlignment="1">
      <alignment horizontal="left"/>
    </xf>
    <xf numFmtId="0" fontId="21" fillId="15" borderId="2" xfId="0" applyFont="1" applyFill="1" applyBorder="1" applyAlignment="1"/>
    <xf numFmtId="0" fontId="21" fillId="0" borderId="38" xfId="0" applyFont="1" applyBorder="1" applyAlignment="1">
      <alignment horizontal="center"/>
    </xf>
    <xf numFmtId="0" fontId="21" fillId="0" borderId="38" xfId="0" applyFont="1" applyBorder="1" applyAlignment="1"/>
    <xf numFmtId="164" fontId="36" fillId="13" borderId="20" xfId="0" applyNumberFormat="1" applyFont="1" applyFill="1" applyBorder="1" applyAlignment="1">
      <alignment horizontal="center"/>
    </xf>
    <xf numFmtId="0" fontId="21" fillId="0" borderId="38" xfId="0" applyFont="1" applyBorder="1" applyAlignment="1">
      <alignment horizontal="left"/>
    </xf>
    <xf numFmtId="0" fontId="21" fillId="0" borderId="2" xfId="0" applyFont="1" applyBorder="1" applyAlignment="1">
      <alignment vertical="center"/>
    </xf>
    <xf numFmtId="1" fontId="21" fillId="0" borderId="2" xfId="0" applyNumberFormat="1" applyFont="1" applyBorder="1" applyAlignment="1">
      <alignment horizontal="center" wrapText="1"/>
    </xf>
    <xf numFmtId="0" fontId="10" fillId="0" borderId="1" xfId="1" applyFont="1" applyFill="1" applyBorder="1" applyAlignment="1">
      <alignment horizontal="right"/>
    </xf>
    <xf numFmtId="0" fontId="10" fillId="0" borderId="1" xfId="1" applyFont="1" applyFill="1" applyBorder="1" applyAlignment="1"/>
    <xf numFmtId="0" fontId="13" fillId="0" borderId="1" xfId="1" applyFill="1" applyBorder="1" applyAlignment="1">
      <alignment horizontal="center" vertical="center"/>
    </xf>
    <xf numFmtId="0" fontId="13" fillId="0" borderId="1" xfId="1" applyFill="1" applyBorder="1" applyAlignment="1">
      <alignment horizontal="left" vertical="center"/>
    </xf>
    <xf numFmtId="44" fontId="13" fillId="0" borderId="1" xfId="5" applyFont="1" applyFill="1" applyBorder="1" applyAlignment="1">
      <alignment horizontal="center" vertical="center"/>
    </xf>
    <xf numFmtId="44" fontId="13" fillId="0" borderId="1" xfId="5" applyFont="1" applyFill="1" applyBorder="1"/>
    <xf numFmtId="0" fontId="10" fillId="0" borderId="1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44" fontId="13" fillId="0" borderId="1" xfId="1" applyNumberFormat="1" applyFill="1" applyBorder="1"/>
    <xf numFmtId="0" fontId="13" fillId="0" borderId="1" xfId="1" applyFill="1" applyBorder="1" applyAlignment="1">
      <alignment horizontal="center"/>
    </xf>
    <xf numFmtId="165" fontId="22" fillId="0" borderId="1" xfId="1" applyNumberFormat="1" applyFont="1" applyFill="1" applyBorder="1" applyAlignment="1">
      <alignment horizontal="center"/>
    </xf>
    <xf numFmtId="0" fontId="22" fillId="0" borderId="1" xfId="1" applyFont="1" applyFill="1" applyBorder="1" applyAlignment="1">
      <alignment horizontal="center"/>
    </xf>
    <xf numFmtId="165" fontId="25" fillId="0" borderId="1" xfId="1" applyNumberFormat="1" applyFont="1" applyFill="1" applyBorder="1"/>
    <xf numFmtId="44" fontId="33" fillId="0" borderId="1" xfId="1" applyNumberFormat="1" applyFont="1" applyFill="1" applyBorder="1" applyAlignment="1">
      <alignment horizontal="center"/>
    </xf>
    <xf numFmtId="0" fontId="23" fillId="0" borderId="1" xfId="1" applyFont="1" applyFill="1" applyBorder="1" applyAlignment="1">
      <alignment horizontal="center"/>
    </xf>
    <xf numFmtId="0" fontId="24" fillId="0" borderId="1" xfId="1" applyFont="1" applyFill="1" applyBorder="1"/>
    <xf numFmtId="0" fontId="17" fillId="0" borderId="1" xfId="0" applyFont="1" applyFill="1" applyBorder="1" applyAlignment="1">
      <alignment horizontal="center"/>
    </xf>
    <xf numFmtId="0" fontId="25" fillId="0" borderId="1" xfId="1" applyFont="1" applyFill="1" applyBorder="1"/>
    <xf numFmtId="0" fontId="27" fillId="0" borderId="1" xfId="0" applyFont="1" applyFill="1" applyBorder="1" applyAlignment="1"/>
    <xf numFmtId="0" fontId="29" fillId="0" borderId="1" xfId="0" applyFont="1" applyFill="1" applyBorder="1" applyAlignment="1"/>
    <xf numFmtId="44" fontId="29" fillId="0" borderId="1" xfId="5" applyFont="1" applyFill="1" applyBorder="1" applyAlignment="1"/>
    <xf numFmtId="165" fontId="29" fillId="0" borderId="1" xfId="0" applyNumberFormat="1" applyFont="1" applyFill="1" applyBorder="1" applyAlignment="1"/>
    <xf numFmtId="164" fontId="36" fillId="13" borderId="39" xfId="0" applyNumberFormat="1" applyFont="1" applyFill="1" applyBorder="1" applyAlignment="1"/>
    <xf numFmtId="164" fontId="36" fillId="13" borderId="9" xfId="0" applyNumberFormat="1" applyFont="1" applyFill="1" applyBorder="1" applyAlignment="1"/>
    <xf numFmtId="0" fontId="21" fillId="0" borderId="40" xfId="0" applyFont="1" applyBorder="1" applyAlignment="1">
      <alignment horizontal="center"/>
    </xf>
    <xf numFmtId="0" fontId="21" fillId="0" borderId="34" xfId="0" applyFont="1" applyBorder="1"/>
    <xf numFmtId="0" fontId="21" fillId="0" borderId="1" xfId="0" applyFont="1" applyBorder="1" applyAlignment="1"/>
    <xf numFmtId="0" fontId="21" fillId="0" borderId="11" xfId="0" applyFont="1" applyBorder="1"/>
    <xf numFmtId="44" fontId="16" fillId="7" borderId="9" xfId="5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1" fontId="21" fillId="5" borderId="2" xfId="0" applyNumberFormat="1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/>
    </xf>
    <xf numFmtId="0" fontId="21" fillId="0" borderId="11" xfId="1" applyFont="1" applyBorder="1" applyAlignment="1"/>
    <xf numFmtId="0" fontId="21" fillId="0" borderId="11" xfId="1" applyFont="1" applyBorder="1" applyAlignment="1">
      <alignment horizontal="center" vertical="center"/>
    </xf>
    <xf numFmtId="0" fontId="21" fillId="0" borderId="11" xfId="1" applyFont="1" applyBorder="1" applyAlignment="1">
      <alignment horizontal="left" vertical="center"/>
    </xf>
    <xf numFmtId="44" fontId="21" fillId="0" borderId="11" xfId="5" applyFont="1" applyBorder="1" applyAlignment="1">
      <alignment horizontal="right" vertical="center"/>
    </xf>
    <xf numFmtId="0" fontId="21" fillId="9" borderId="25" xfId="1" applyFont="1" applyFill="1" applyBorder="1"/>
    <xf numFmtId="0" fontId="21" fillId="0" borderId="9" xfId="1" applyFont="1" applyBorder="1" applyAlignment="1"/>
    <xf numFmtId="0" fontId="21" fillId="0" borderId="9" xfId="1" applyFont="1" applyBorder="1" applyAlignment="1">
      <alignment horizontal="center" vertical="center"/>
    </xf>
    <xf numFmtId="0" fontId="21" fillId="0" borderId="9" xfId="1" applyFont="1" applyBorder="1" applyAlignment="1">
      <alignment horizontal="left" vertical="center"/>
    </xf>
    <xf numFmtId="44" fontId="21" fillId="0" borderId="9" xfId="5" applyFont="1" applyBorder="1" applyAlignment="1">
      <alignment horizontal="right" vertical="center"/>
    </xf>
    <xf numFmtId="0" fontId="21" fillId="9" borderId="22" xfId="0" applyFont="1" applyFill="1" applyBorder="1" applyAlignment="1"/>
    <xf numFmtId="0" fontId="21" fillId="9" borderId="23" xfId="1" applyFont="1" applyFill="1" applyBorder="1"/>
    <xf numFmtId="0" fontId="21" fillId="9" borderId="23" xfId="1" applyFont="1" applyFill="1" applyBorder="1" applyAlignment="1">
      <alignment horizontal="center"/>
    </xf>
    <xf numFmtId="0" fontId="21" fillId="9" borderId="21" xfId="1" applyFont="1" applyFill="1" applyBorder="1"/>
    <xf numFmtId="0" fontId="21" fillId="0" borderId="1" xfId="1" applyFont="1" applyBorder="1" applyAlignment="1"/>
    <xf numFmtId="0" fontId="21" fillId="0" borderId="1" xfId="1" applyFont="1" applyBorder="1" applyAlignment="1">
      <alignment horizontal="center"/>
    </xf>
    <xf numFmtId="0" fontId="21" fillId="0" borderId="1" xfId="1" applyFont="1"/>
    <xf numFmtId="0" fontId="39" fillId="0" borderId="2" xfId="0" applyFont="1" applyBorder="1" applyAlignment="1">
      <alignment horizontal="right" vertical="center"/>
    </xf>
    <xf numFmtId="44" fontId="16" fillId="7" borderId="9" xfId="5" applyFont="1" applyFill="1" applyBorder="1" applyAlignment="1">
      <alignment vertical="center" wrapText="1"/>
    </xf>
    <xf numFmtId="44" fontId="16" fillId="5" borderId="9" xfId="5" applyFont="1" applyFill="1" applyBorder="1" applyAlignment="1">
      <alignment horizontal="center"/>
    </xf>
    <xf numFmtId="0" fontId="21" fillId="5" borderId="2" xfId="0" applyFont="1" applyFill="1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right" vertical="center" wrapText="1"/>
    </xf>
    <xf numFmtId="0" fontId="21" fillId="0" borderId="2" xfId="0" applyFont="1" applyBorder="1" applyAlignment="1">
      <alignment vertical="top"/>
    </xf>
    <xf numFmtId="0" fontId="21" fillId="0" borderId="2" xfId="0" applyFont="1" applyBorder="1" applyAlignment="1">
      <alignment horizontal="left" vertical="center"/>
    </xf>
    <xf numFmtId="0" fontId="21" fillId="0" borderId="2" xfId="0" applyFont="1" applyBorder="1" applyAlignment="1">
      <alignment horizontal="right" vertical="center"/>
    </xf>
    <xf numFmtId="0" fontId="21" fillId="0" borderId="2" xfId="0" applyFont="1" applyBorder="1" applyAlignment="1">
      <alignment horizontal="left" vertical="top"/>
    </xf>
    <xf numFmtId="0" fontId="21" fillId="0" borderId="2" xfId="0" applyFont="1" applyBorder="1" applyAlignment="1">
      <alignment horizontal="right" vertical="top"/>
    </xf>
    <xf numFmtId="0" fontId="21" fillId="0" borderId="6" xfId="0" applyFont="1" applyBorder="1" applyAlignment="1">
      <alignment horizontal="center"/>
    </xf>
    <xf numFmtId="0" fontId="21" fillId="0" borderId="6" xfId="0" applyFont="1" applyBorder="1" applyAlignment="1"/>
    <xf numFmtId="1" fontId="21" fillId="0" borderId="2" xfId="0" applyNumberFormat="1" applyFont="1" applyBorder="1" applyAlignment="1">
      <alignment horizontal="center"/>
    </xf>
    <xf numFmtId="0" fontId="42" fillId="0" borderId="0" xfId="0" applyFont="1" applyAlignment="1"/>
    <xf numFmtId="166" fontId="21" fillId="0" borderId="2" xfId="0" applyNumberFormat="1" applyFont="1" applyBorder="1"/>
    <xf numFmtId="0" fontId="21" fillId="0" borderId="41" xfId="0" applyFont="1" applyFill="1" applyBorder="1" applyAlignment="1">
      <alignment horizontal="center"/>
    </xf>
    <xf numFmtId="0" fontId="21" fillId="0" borderId="10" xfId="0" applyFont="1" applyFill="1" applyBorder="1" applyAlignment="1"/>
    <xf numFmtId="0" fontId="21" fillId="0" borderId="42" xfId="0" applyFont="1" applyFill="1" applyBorder="1" applyAlignment="1"/>
    <xf numFmtId="0" fontId="21" fillId="0" borderId="42" xfId="0" applyFont="1" applyFill="1" applyBorder="1" applyAlignment="1">
      <alignment horizontal="center"/>
    </xf>
    <xf numFmtId="44" fontId="21" fillId="7" borderId="10" xfId="5" applyFont="1" applyFill="1" applyBorder="1" applyAlignment="1"/>
    <xf numFmtId="164" fontId="21" fillId="0" borderId="10" xfId="0" applyNumberFormat="1" applyFont="1" applyFill="1" applyBorder="1" applyAlignment="1">
      <alignment vertical="center"/>
    </xf>
    <xf numFmtId="0" fontId="36" fillId="0" borderId="9" xfId="0" applyFont="1" applyBorder="1" applyAlignment="1">
      <alignment horizontal="center"/>
    </xf>
    <xf numFmtId="164" fontId="21" fillId="7" borderId="9" xfId="0" applyNumberFormat="1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6" fillId="0" borderId="9" xfId="0" applyFont="1" applyFill="1" applyBorder="1" applyAlignment="1">
      <alignment wrapText="1"/>
    </xf>
    <xf numFmtId="0" fontId="21" fillId="0" borderId="8" xfId="0" applyFont="1" applyFill="1" applyBorder="1" applyAlignment="1"/>
    <xf numFmtId="0" fontId="21" fillId="0" borderId="9" xfId="0" applyFont="1" applyFill="1" applyBorder="1" applyAlignment="1"/>
    <xf numFmtId="0" fontId="39" fillId="0" borderId="2" xfId="0" applyFont="1" applyFill="1" applyBorder="1" applyAlignment="1">
      <alignment vertical="center"/>
    </xf>
    <xf numFmtId="0" fontId="40" fillId="0" borderId="2" xfId="0" applyFont="1" applyFill="1" applyBorder="1" applyAlignment="1"/>
    <xf numFmtId="0" fontId="39" fillId="0" borderId="2" xfId="0" applyFont="1" applyFill="1" applyBorder="1"/>
    <xf numFmtId="0" fontId="16" fillId="0" borderId="2" xfId="0" applyFont="1" applyFill="1" applyBorder="1" applyAlignment="1">
      <alignment vertical="top"/>
    </xf>
    <xf numFmtId="0" fontId="39" fillId="0" borderId="2" xfId="0" applyFont="1" applyFill="1" applyBorder="1" applyAlignment="1"/>
    <xf numFmtId="0" fontId="21" fillId="0" borderId="0" xfId="0" applyFont="1" applyFill="1" applyAlignment="1"/>
    <xf numFmtId="0" fontId="21" fillId="0" borderId="2" xfId="0" quotePrefix="1" applyFont="1" applyFill="1" applyBorder="1"/>
    <xf numFmtId="0" fontId="21" fillId="0" borderId="38" xfId="0" applyFont="1" applyFill="1" applyBorder="1" applyAlignment="1"/>
    <xf numFmtId="0" fontId="21" fillId="0" borderId="2" xfId="0" applyFont="1" applyFill="1" applyBorder="1" applyAlignment="1">
      <alignment vertical="center"/>
    </xf>
    <xf numFmtId="0" fontId="13" fillId="0" borderId="11" xfId="5" applyNumberFormat="1" applyFont="1" applyBorder="1" applyAlignment="1">
      <alignment horizontal="right" vertical="center"/>
    </xf>
    <xf numFmtId="1" fontId="13" fillId="0" borderId="11" xfId="1" applyNumberFormat="1" applyBorder="1" applyAlignment="1">
      <alignment horizontal="center" vertical="center"/>
    </xf>
    <xf numFmtId="1" fontId="13" fillId="0" borderId="9" xfId="1" applyNumberFormat="1" applyBorder="1" applyAlignment="1">
      <alignment horizontal="center" vertical="center"/>
    </xf>
    <xf numFmtId="44" fontId="13" fillId="0" borderId="11" xfId="5" applyFont="1" applyBorder="1" applyAlignment="1"/>
    <xf numFmtId="0" fontId="9" fillId="0" borderId="11" xfId="1" applyFont="1" applyBorder="1" applyAlignment="1"/>
    <xf numFmtId="0" fontId="9" fillId="0" borderId="9" xfId="1" applyFont="1" applyBorder="1" applyAlignment="1"/>
    <xf numFmtId="0" fontId="13" fillId="9" borderId="18" xfId="1" applyFill="1" applyBorder="1"/>
    <xf numFmtId="44" fontId="0" fillId="0" borderId="9" xfId="0" applyNumberFormat="1" applyFont="1" applyBorder="1" applyAlignment="1"/>
    <xf numFmtId="0" fontId="8" fillId="0" borderId="9" xfId="1" applyFont="1" applyBorder="1" applyAlignment="1"/>
    <xf numFmtId="43" fontId="8" fillId="0" borderId="9" xfId="6" applyNumberFormat="1" applyFont="1" applyBorder="1" applyAlignment="1"/>
    <xf numFmtId="0" fontId="8" fillId="0" borderId="11" xfId="1" applyFont="1" applyBorder="1" applyAlignment="1"/>
    <xf numFmtId="0" fontId="8" fillId="0" borderId="33" xfId="1" applyFont="1" applyBorder="1"/>
    <xf numFmtId="0" fontId="8" fillId="0" borderId="9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13" fillId="0" borderId="9" xfId="1" applyBorder="1" applyAlignment="1">
      <alignment horizontal="left" vertical="center" wrapText="1"/>
    </xf>
    <xf numFmtId="0" fontId="7" fillId="0" borderId="11" xfId="1" applyFont="1" applyBorder="1" applyAlignment="1"/>
    <xf numFmtId="0" fontId="7" fillId="0" borderId="9" xfId="1" applyFont="1" applyBorder="1" applyAlignment="1"/>
    <xf numFmtId="0" fontId="0" fillId="0" borderId="0" xfId="0" applyFont="1" applyAlignment="1"/>
    <xf numFmtId="0" fontId="6" fillId="0" borderId="9" xfId="1" applyFont="1" applyBorder="1" applyAlignment="1"/>
    <xf numFmtId="0" fontId="6" fillId="0" borderId="9" xfId="1" applyFont="1" applyBorder="1" applyAlignment="1">
      <alignment horizontal="center" vertical="center"/>
    </xf>
    <xf numFmtId="0" fontId="6" fillId="0" borderId="11" xfId="1" applyFont="1" applyBorder="1" applyAlignment="1"/>
    <xf numFmtId="0" fontId="6" fillId="0" borderId="9" xfId="1" applyFont="1" applyFill="1" applyBorder="1" applyAlignment="1"/>
    <xf numFmtId="0" fontId="13" fillId="0" borderId="10" xfId="1" applyFill="1" applyBorder="1" applyAlignment="1"/>
    <xf numFmtId="0" fontId="5" fillId="0" borderId="9" xfId="1" applyFont="1" applyBorder="1" applyAlignment="1"/>
    <xf numFmtId="0" fontId="21" fillId="9" borderId="18" xfId="1" applyFont="1" applyFill="1" applyBorder="1"/>
    <xf numFmtId="44" fontId="36" fillId="10" borderId="1" xfId="5" applyFont="1" applyFill="1" applyBorder="1" applyAlignment="1">
      <alignment horizontal="center"/>
    </xf>
    <xf numFmtId="44" fontId="21" fillId="0" borderId="9" xfId="5" applyFont="1" applyBorder="1" applyAlignment="1">
      <alignment vertical="center"/>
    </xf>
    <xf numFmtId="44" fontId="36" fillId="9" borderId="27" xfId="5" applyFont="1" applyFill="1" applyBorder="1"/>
    <xf numFmtId="44" fontId="36" fillId="9" borderId="27" xfId="5" applyFont="1" applyFill="1" applyBorder="1" applyAlignment="1">
      <alignment horizontal="center"/>
    </xf>
    <xf numFmtId="44" fontId="36" fillId="0" borderId="0" xfId="5" applyFont="1" applyAlignment="1"/>
    <xf numFmtId="44" fontId="36" fillId="2" borderId="23" xfId="5" applyFont="1" applyFill="1" applyBorder="1"/>
    <xf numFmtId="44" fontId="36" fillId="0" borderId="1" xfId="5" applyFont="1" applyBorder="1" applyAlignment="1"/>
    <xf numFmtId="44" fontId="37" fillId="11" borderId="22" xfId="5" applyFont="1" applyFill="1" applyBorder="1"/>
    <xf numFmtId="44" fontId="37" fillId="12" borderId="23" xfId="5" applyFont="1" applyFill="1" applyBorder="1"/>
    <xf numFmtId="44" fontId="37" fillId="12" borderId="24" xfId="5" applyFont="1" applyFill="1" applyBorder="1"/>
    <xf numFmtId="44" fontId="21" fillId="0" borderId="0" xfId="5" applyFont="1" applyAlignment="1"/>
    <xf numFmtId="44" fontId="36" fillId="9" borderId="32" xfId="5" applyFont="1" applyFill="1" applyBorder="1" applyAlignment="1">
      <alignment horizontal="center"/>
    </xf>
    <xf numFmtId="44" fontId="21" fillId="0" borderId="11" xfId="5" applyFont="1" applyBorder="1" applyAlignment="1"/>
    <xf numFmtId="44" fontId="21" fillId="0" borderId="9" xfId="5" applyFont="1" applyBorder="1" applyAlignment="1"/>
    <xf numFmtId="44" fontId="21" fillId="9" borderId="23" xfId="5" applyFont="1" applyFill="1" applyBorder="1"/>
    <xf numFmtId="44" fontId="34" fillId="9" borderId="23" xfId="5" applyFont="1" applyFill="1" applyBorder="1" applyAlignment="1">
      <alignment horizontal="center"/>
    </xf>
    <xf numFmtId="44" fontId="21" fillId="0" borderId="1" xfId="5" applyFont="1" applyBorder="1"/>
    <xf numFmtId="44" fontId="34" fillId="0" borderId="1" xfId="5" applyFont="1" applyBorder="1" applyAlignment="1">
      <alignment horizontal="center"/>
    </xf>
    <xf numFmtId="44" fontId="27" fillId="0" borderId="1" xfId="5" applyFont="1" applyFill="1" applyBorder="1" applyAlignment="1">
      <alignment horizontal="center" wrapText="1"/>
    </xf>
    <xf numFmtId="44" fontId="27" fillId="8" borderId="9" xfId="5" applyFont="1" applyFill="1" applyBorder="1" applyAlignment="1"/>
    <xf numFmtId="0" fontId="5" fillId="0" borderId="11" xfId="1" applyFont="1" applyBorder="1" applyAlignment="1"/>
    <xf numFmtId="0" fontId="5" fillId="0" borderId="9" xfId="1" applyFont="1" applyBorder="1"/>
    <xf numFmtId="0" fontId="5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horizontal="center"/>
    </xf>
    <xf numFmtId="0" fontId="4" fillId="0" borderId="9" xfId="1" applyFont="1" applyBorder="1" applyAlignment="1"/>
    <xf numFmtId="0" fontId="4" fillId="0" borderId="9" xfId="1" applyFont="1" applyBorder="1" applyAlignment="1">
      <alignment horizontal="center"/>
    </xf>
    <xf numFmtId="0" fontId="4" fillId="0" borderId="9" xfId="1" applyFont="1" applyBorder="1"/>
    <xf numFmtId="0" fontId="0" fillId="0" borderId="0" xfId="0" applyFont="1" applyAlignment="1"/>
    <xf numFmtId="0" fontId="3" fillId="0" borderId="9" xfId="1" applyFont="1" applyBorder="1"/>
    <xf numFmtId="0" fontId="3" fillId="0" borderId="9" xfId="1" applyFont="1" applyBorder="1" applyAlignment="1"/>
    <xf numFmtId="0" fontId="3" fillId="0" borderId="9" xfId="1" applyFont="1" applyBorder="1" applyAlignment="1">
      <alignment horizontal="center"/>
    </xf>
    <xf numFmtId="0" fontId="0" fillId="0" borderId="0" xfId="0" applyFont="1" applyAlignment="1"/>
    <xf numFmtId="0" fontId="2" fillId="0" borderId="9" xfId="1" applyFont="1" applyBorder="1"/>
    <xf numFmtId="0" fontId="2" fillId="0" borderId="9" xfId="1" applyFont="1" applyBorder="1" applyAlignment="1">
      <alignment horizontal="center"/>
    </xf>
    <xf numFmtId="0" fontId="2" fillId="0" borderId="9" xfId="1" applyFont="1" applyBorder="1" applyAlignment="1"/>
    <xf numFmtId="0" fontId="2" fillId="0" borderId="34" xfId="1" applyFont="1" applyBorder="1" applyAlignment="1"/>
    <xf numFmtId="44" fontId="13" fillId="0" borderId="34" xfId="1" applyNumberFormat="1" applyBorder="1" applyAlignment="1"/>
    <xf numFmtId="0" fontId="2" fillId="0" borderId="34" xfId="1" applyFont="1" applyBorder="1"/>
    <xf numFmtId="0" fontId="2" fillId="0" borderId="34" xfId="1" applyFont="1" applyBorder="1" applyAlignment="1">
      <alignment horizontal="center"/>
    </xf>
    <xf numFmtId="0" fontId="2" fillId="0" borderId="9" xfId="1" applyFont="1" applyBorder="1" applyAlignment="1">
      <alignment horizontal="center" vertical="center"/>
    </xf>
    <xf numFmtId="0" fontId="2" fillId="0" borderId="13" xfId="1" applyFont="1" applyBorder="1"/>
    <xf numFmtId="0" fontId="1" fillId="0" borderId="34" xfId="1" applyFont="1" applyBorder="1"/>
    <xf numFmtId="0" fontId="1" fillId="0" borderId="34" xfId="1" applyFont="1" applyBorder="1" applyAlignment="1">
      <alignment horizontal="center"/>
    </xf>
    <xf numFmtId="0" fontId="1" fillId="0" borderId="34" xfId="1" applyFont="1" applyBorder="1" applyAlignment="1"/>
    <xf numFmtId="0" fontId="1" fillId="0" borderId="9" xfId="1" applyFont="1" applyBorder="1" applyAlignment="1"/>
    <xf numFmtId="0" fontId="1" fillId="0" borderId="9" xfId="1" applyFont="1" applyBorder="1" applyAlignment="1">
      <alignment horizontal="left" vertical="center"/>
    </xf>
    <xf numFmtId="0" fontId="1" fillId="0" borderId="9" xfId="1" applyFont="1" applyBorder="1" applyAlignment="1">
      <alignment horizontal="center" vertical="center"/>
    </xf>
    <xf numFmtId="0" fontId="1" fillId="0" borderId="9" xfId="1" applyFont="1" applyFill="1" applyBorder="1" applyAlignment="1"/>
    <xf numFmtId="0" fontId="31" fillId="0" borderId="9" xfId="0" applyFont="1" applyBorder="1" applyAlignment="1"/>
    <xf numFmtId="0" fontId="37" fillId="0" borderId="9" xfId="0" applyFont="1" applyBorder="1" applyAlignment="1"/>
    <xf numFmtId="1" fontId="37" fillId="5" borderId="7" xfId="0" applyNumberFormat="1" applyFont="1" applyFill="1" applyBorder="1" applyAlignment="1">
      <alignment horizontal="center"/>
    </xf>
    <xf numFmtId="1" fontId="31" fillId="0" borderId="9" xfId="0" applyNumberFormat="1" applyFont="1" applyBorder="1" applyAlignment="1"/>
    <xf numFmtId="0" fontId="34" fillId="0" borderId="9" xfId="0" applyFont="1" applyBorder="1" applyAlignment="1"/>
    <xf numFmtId="165" fontId="37" fillId="12" borderId="24" xfId="5" applyNumberFormat="1" applyFont="1" applyFill="1" applyBorder="1"/>
    <xf numFmtId="1" fontId="31" fillId="0" borderId="9" xfId="5" applyNumberFormat="1" applyFont="1" applyBorder="1" applyAlignment="1"/>
    <xf numFmtId="1" fontId="37" fillId="0" borderId="9" xfId="5" applyNumberFormat="1" applyFont="1" applyBorder="1" applyAlignment="1"/>
    <xf numFmtId="0" fontId="8" fillId="0" borderId="33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12" fillId="0" borderId="13" xfId="1" applyFont="1" applyBorder="1" applyAlignment="1">
      <alignment horizontal="center"/>
    </xf>
    <xf numFmtId="0" fontId="9" fillId="0" borderId="33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6" fillId="0" borderId="33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21" fillId="0" borderId="33" xfId="1" applyFont="1" applyBorder="1" applyAlignment="1">
      <alignment horizontal="center"/>
    </xf>
    <xf numFmtId="0" fontId="21" fillId="0" borderId="13" xfId="1" applyFont="1" applyBorder="1" applyAlignment="1">
      <alignment horizontal="center"/>
    </xf>
    <xf numFmtId="0" fontId="2" fillId="0" borderId="35" xfId="1" applyFont="1" applyBorder="1" applyAlignment="1">
      <alignment horizontal="center"/>
    </xf>
    <xf numFmtId="0" fontId="1" fillId="0" borderId="35" xfId="1" applyFont="1" applyBorder="1" applyAlignment="1">
      <alignment horizontal="center"/>
    </xf>
    <xf numFmtId="44" fontId="13" fillId="0" borderId="9" xfId="5" applyFont="1" applyBorder="1" applyAlignment="1"/>
    <xf numFmtId="0" fontId="7" fillId="0" borderId="13" xfId="1" applyFont="1" applyBorder="1" applyAlignment="1">
      <alignment horizontal="center"/>
    </xf>
    <xf numFmtId="0" fontId="12" fillId="0" borderId="33" xfId="1" applyFont="1" applyBorder="1" applyAlignment="1">
      <alignment horizontal="center"/>
    </xf>
    <xf numFmtId="0" fontId="37" fillId="3" borderId="14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164" fontId="36" fillId="3" borderId="20" xfId="0" applyNumberFormat="1" applyFont="1" applyFill="1" applyBorder="1" applyAlignment="1">
      <alignment horizontal="center"/>
    </xf>
    <xf numFmtId="164" fontId="36" fillId="3" borderId="21" xfId="0" applyNumberFormat="1" applyFont="1" applyFill="1" applyBorder="1" applyAlignment="1">
      <alignment horizontal="center"/>
    </xf>
    <xf numFmtId="0" fontId="35" fillId="10" borderId="15" xfId="0" applyFont="1" applyFill="1" applyBorder="1" applyAlignment="1">
      <alignment horizontal="center"/>
    </xf>
    <xf numFmtId="0" fontId="38" fillId="9" borderId="15" xfId="0" applyFont="1" applyFill="1" applyBorder="1" applyAlignment="1">
      <alignment horizontal="center"/>
    </xf>
    <xf numFmtId="0" fontId="14" fillId="0" borderId="1" xfId="1" applyFont="1" applyAlignment="1">
      <alignment horizontal="center"/>
    </xf>
    <xf numFmtId="0" fontId="35" fillId="9" borderId="30" xfId="1" applyFont="1" applyFill="1" applyBorder="1" applyAlignment="1">
      <alignment horizontal="center"/>
    </xf>
    <xf numFmtId="0" fontId="35" fillId="0" borderId="1" xfId="1" applyFont="1" applyAlignment="1">
      <alignment horizontal="center"/>
    </xf>
    <xf numFmtId="0" fontId="36" fillId="9" borderId="14" xfId="0" applyFont="1" applyFill="1" applyBorder="1" applyAlignment="1">
      <alignment horizontal="center"/>
    </xf>
    <xf numFmtId="0" fontId="36" fillId="9" borderId="17" xfId="0" applyFont="1" applyFill="1" applyBorder="1" applyAlignment="1">
      <alignment horizontal="center"/>
    </xf>
    <xf numFmtId="0" fontId="36" fillId="9" borderId="29" xfId="0" applyFont="1" applyFill="1" applyBorder="1" applyAlignment="1">
      <alignment horizontal="center" wrapText="1"/>
    </xf>
    <xf numFmtId="0" fontId="36" fillId="9" borderId="31" xfId="0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0" fillId="0" borderId="0" xfId="0" applyFont="1" applyAlignment="1"/>
    <xf numFmtId="0" fontId="41" fillId="0" borderId="1" xfId="1" applyFont="1" applyAlignment="1">
      <alignment horizontal="center"/>
    </xf>
  </cellXfs>
  <cellStyles count="7">
    <cellStyle name="Millares" xfId="6" builtinId="3"/>
    <cellStyle name="Moneda" xfId="5" builtinId="4"/>
    <cellStyle name="Moneda 2" xfId="3"/>
    <cellStyle name="Moneda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7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7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4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4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4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4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4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4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4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4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4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4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5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5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5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5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5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5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6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6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7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7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7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7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8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8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9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9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9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9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0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0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0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0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0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0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0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1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1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1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1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1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1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2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2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2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2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2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2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3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3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3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3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4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4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4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4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4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5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5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5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6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6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7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7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7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7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8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8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9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9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0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0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0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0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0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0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0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1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1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1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1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2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2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2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2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2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3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3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3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3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3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3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3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3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3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3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4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4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4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4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4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4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5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6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6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6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6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7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7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7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7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8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8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8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9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9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0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0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0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0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0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0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0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0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1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1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1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1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3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3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4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4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4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4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4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5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5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5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6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6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6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6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7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7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7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7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7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7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8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8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8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8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8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8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8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8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9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9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0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0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0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0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0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0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0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1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1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1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1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1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1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1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1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1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1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2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2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3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3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4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4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4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4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4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4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4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4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4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4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5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5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5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5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5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5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6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6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7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7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7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7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7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7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7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7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8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8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8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8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8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8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9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9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0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0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0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0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0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0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0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0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1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1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1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1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2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2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3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3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4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4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4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4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4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4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5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5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5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5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5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5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6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6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6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6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7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7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7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7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8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8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8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8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9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9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0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0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0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0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0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0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0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0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1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1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1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1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3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3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4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4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4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4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4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5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5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5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5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5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5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6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6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6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6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6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6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6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6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6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6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7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7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7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7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7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7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7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8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8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9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9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9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9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0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0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0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0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0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0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0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1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1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1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1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3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3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3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3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4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4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4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4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4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5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6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6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7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7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7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7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7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7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8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8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8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8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9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9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9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9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0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0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0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0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0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0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0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1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1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1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1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1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1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1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1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3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3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3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3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3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3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4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4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4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4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4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4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4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4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4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4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5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5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6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6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7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7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7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7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7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7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7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7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7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7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8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8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8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8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8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8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9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9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0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0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0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0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0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0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0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0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1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1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1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1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1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1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3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3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3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3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4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4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4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4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4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5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5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6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6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7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7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7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7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8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8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8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8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8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8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9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9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9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9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0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0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0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0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0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0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0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1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1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1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1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3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3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3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3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4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4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4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4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4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5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6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6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7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7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7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7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8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8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8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8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8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8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8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9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9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9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9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9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9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9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9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9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9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40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40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40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40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40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0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0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0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0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0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1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1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1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1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42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42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3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3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4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44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44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4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4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5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46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46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6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6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7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7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7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7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8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8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49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49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0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0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0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0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0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0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0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0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0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1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1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1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1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1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1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2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2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3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3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4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4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4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4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4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4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4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4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5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6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6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6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6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6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6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7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7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7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7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7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7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7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7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7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7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8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8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9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9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0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0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0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0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0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0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0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0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0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0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1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1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1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1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1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1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3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3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3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3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3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3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3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3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4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4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4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4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4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4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4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5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6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6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6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6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7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7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7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7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8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8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9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9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0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0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0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0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0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0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0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1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1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1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1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71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71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73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73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4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4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4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4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4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5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6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6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7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7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7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7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8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8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79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79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79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79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79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79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79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79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79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0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0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0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0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0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0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0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0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0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0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1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1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1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1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2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2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3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3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4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4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4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4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4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4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5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6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6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6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7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7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7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7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8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8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9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9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0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0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0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0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0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0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0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1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1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1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1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2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2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2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2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3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3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4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4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4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4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4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4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4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4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4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4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5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5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5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5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6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6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7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7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7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7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7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7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7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7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7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7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8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8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8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8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8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8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8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8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9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9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0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0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0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0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0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0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0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1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1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1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1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1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1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1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1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1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1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2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2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3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3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4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4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4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4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4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4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4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4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4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4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5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5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6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6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7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7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7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7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8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8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8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8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9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9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0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0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0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0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0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0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0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1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1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1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1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1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1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2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2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2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2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2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2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3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3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4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4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4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4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4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4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4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5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6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6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7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7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7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7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8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8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9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9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0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0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0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0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0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0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0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1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1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1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1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2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2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2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2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2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2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2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2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2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3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3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3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3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3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3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3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3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3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3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4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4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4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4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4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5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5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5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6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6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7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7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7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7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7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8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8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9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9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9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0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0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0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0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0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0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0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1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1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1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1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3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3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3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3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3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3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4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4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4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4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4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5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5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5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5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5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6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6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7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7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7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7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7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7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7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7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8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8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8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8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9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9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0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0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0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0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0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0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0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0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0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0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1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1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1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1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1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1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1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1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3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3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3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3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3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3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4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4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4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4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4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4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4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4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4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4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5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5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6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6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7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7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7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7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7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7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7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7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7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7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8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8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9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9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0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0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0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0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0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0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0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1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1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1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1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1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1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3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3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3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3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4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4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4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4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4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4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5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5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5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5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5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5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6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6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7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7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7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7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7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7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8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8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9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9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0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0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0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0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0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0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0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1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1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1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1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3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3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4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4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4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4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4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5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5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5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5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5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5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5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5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5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6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6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6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6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6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6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6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6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6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6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7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7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7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7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7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8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8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8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8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9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9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0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0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0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0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0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0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0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1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1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1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1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2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2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3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3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4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4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4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4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4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5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6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6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6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6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6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6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7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7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7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7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8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8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8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8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8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8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9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9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0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0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0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0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0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0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0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1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1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1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1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3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3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3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3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3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3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3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3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3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3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4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4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4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4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4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4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4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4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5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6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6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6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6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6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6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7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7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7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7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7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7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7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7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7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7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8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8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9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9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0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0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0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0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0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0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0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0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0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0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1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1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1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1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2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2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3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3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4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4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4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4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4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4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5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6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6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6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6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7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7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7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7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8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8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8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8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8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8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9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9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9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9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9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9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0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0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0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0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0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0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0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1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1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1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1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2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2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3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3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3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4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4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4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4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4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5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6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6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7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7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7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7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8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8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8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8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8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8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8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8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8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8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9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9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9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9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9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9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9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9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9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9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0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0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0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0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0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0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0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0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1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1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1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1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1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1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3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3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3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3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3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3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4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4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4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4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4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5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5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5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6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6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7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7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7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7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8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8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9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9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9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9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9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9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0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0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0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0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0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0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0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0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0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0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1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1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1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1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1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1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1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1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2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2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3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3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3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3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3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3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3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3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3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3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4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4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4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4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4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5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5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5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6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6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6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6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6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6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6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6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6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6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7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7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7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7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7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7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7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7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8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8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9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9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9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9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9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9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0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0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0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0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0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0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0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0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0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0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1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1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1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1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1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1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1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1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1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1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2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2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2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2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2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2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2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2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2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2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3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3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32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33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34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35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3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3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3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3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40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41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4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4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4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4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4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4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4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4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5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5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5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5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5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5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5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5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58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59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6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6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6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6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6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6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6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6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6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6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7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7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7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7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7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7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76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77" name="Shape 3"/>
        <xdr:cNvSpPr txBox="1"/>
      </xdr:nvSpPr>
      <xdr:spPr>
        <a:xfrm>
          <a:off x="5346000" y="3675225"/>
          <a:ext cx="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7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7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8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8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8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8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84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85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86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87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88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89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90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91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92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93" name="Shape 4"/>
        <xdr:cNvSpPr txBox="1"/>
      </xdr:nvSpPr>
      <xdr:spPr>
        <a:xfrm>
          <a:off x="5346000" y="3699038"/>
          <a:ext cx="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4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4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0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0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0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0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0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0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0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0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3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3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7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7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1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1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3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3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7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7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7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7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7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7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1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1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1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1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1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1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1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1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1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1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4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4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4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4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4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4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4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4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5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5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5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5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5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5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7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7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9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9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4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4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41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41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41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41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42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42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42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42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42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42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43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43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45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45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47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47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2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2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2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2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2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3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3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3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3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3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3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3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3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3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4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4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4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4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4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6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6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8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8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60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60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6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63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64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64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65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65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66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66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67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67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68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68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68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68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68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68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68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68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0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0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0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0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1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1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1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1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1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1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1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1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1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1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2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2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3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4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4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4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4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4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4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4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4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4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4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5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5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5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5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5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5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7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7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7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7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7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7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7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7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8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8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8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8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8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8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80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80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82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82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8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83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84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84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84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84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85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85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85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85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85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85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86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86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88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88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0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0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5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5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5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5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5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6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6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6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6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6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6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6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6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6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6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7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7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7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7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7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9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9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01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01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03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03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06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06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07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07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08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08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09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09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1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1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1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1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1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1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1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1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3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3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3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3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3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4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4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4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4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4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4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4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4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4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4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5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5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6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6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7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7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7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7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7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7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7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7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7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7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8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8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8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8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8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8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0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0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0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0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0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0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1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1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1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1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1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1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3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3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5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5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6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6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7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7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7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7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8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8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8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8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8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8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9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9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31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31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33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33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38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38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38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38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38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39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39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39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39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39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39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39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39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39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39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40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40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40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40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40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42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42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44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44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46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46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49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49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0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0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1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1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2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2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3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4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4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4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4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4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4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4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4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6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6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6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6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6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6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7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7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7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7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7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7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7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7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7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7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8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8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9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9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0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0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0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0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0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0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0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0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1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1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1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1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1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1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3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3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3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3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3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3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3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4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4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4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4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4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4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6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6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8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8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9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9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71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71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7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73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79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79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79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79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79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79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79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79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79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80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80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80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80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80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80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80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80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8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8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81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82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82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84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84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86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86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0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0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0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0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2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2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2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2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4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4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4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4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4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4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5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5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5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5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7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7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7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7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7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7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7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7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7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7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8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8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8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8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8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8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8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8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0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0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0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0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1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1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1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1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1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1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1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1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1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1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2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2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3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4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4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4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4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4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4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4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4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4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4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5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5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6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6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8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8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10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10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1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1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11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11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11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11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12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12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12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12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12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12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14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14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16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16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2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2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2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2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2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2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2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2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2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3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3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3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3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3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3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3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3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3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4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5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5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7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7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9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9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33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33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33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33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35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35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35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35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37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37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37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37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37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37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38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38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38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38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0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0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0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0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0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0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0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0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1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1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1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1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1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1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1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1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3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3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3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3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3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4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4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4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4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4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4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4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4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4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4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5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5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6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6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7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7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7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7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7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7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7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7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7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7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8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8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9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9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1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1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3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3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3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4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4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4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4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5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5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5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5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5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5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7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7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9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9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65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65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65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65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65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65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65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65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65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66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66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66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66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66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66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66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66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66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66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67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68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68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70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7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72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72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76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76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76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76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78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78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78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78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0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0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0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0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1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1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1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1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3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3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3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3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3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3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3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3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3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4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4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4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4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4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4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4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4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6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6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6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6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6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6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7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7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7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7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7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7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7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7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7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7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8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8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9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9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0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0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0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0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0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0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0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0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1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1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2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2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4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4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6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6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6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6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7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7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7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7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8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8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8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8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8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8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2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2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8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8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8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8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8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8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8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8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8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9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9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9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9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9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9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9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9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9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9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10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11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11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13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1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15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15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19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19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19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19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1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1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1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1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3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3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3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3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3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4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4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4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4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6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6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6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6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6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6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6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6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6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6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7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7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7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7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7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7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7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7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9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9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9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9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9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9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0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0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0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0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0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0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0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0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1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1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2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2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3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3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3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3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3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3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3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3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3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4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4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5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5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7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7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4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4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0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0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0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0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0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0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0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0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3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3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7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7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1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1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3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3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7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7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7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7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7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7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1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1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1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1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1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1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1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1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1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1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4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4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4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4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4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4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4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4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5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5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5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5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5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5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7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7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9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9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4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4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41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41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41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41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42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42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42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42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42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42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43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43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45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45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47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47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4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2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2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2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2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2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3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3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3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3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3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3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3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3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3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4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4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4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4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4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6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6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8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58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5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60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60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6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63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64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64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65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65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66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66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67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67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68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68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68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68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68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68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68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68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6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0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0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0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0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1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1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1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1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1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1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1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1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1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1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2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2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3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4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4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4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4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4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4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4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4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4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4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5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5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5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5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5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5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7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7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7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7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7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7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7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7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8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8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8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8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8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78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7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80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80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82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82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8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83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84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84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84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84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85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85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85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85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85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85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86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86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88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88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8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0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0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5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5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5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5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5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6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6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6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6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6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6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6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6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6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6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7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7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7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7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7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9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99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9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01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01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03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03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06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06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07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07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08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08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09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09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0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1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1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1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1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1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1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1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1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3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3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3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3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3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4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4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4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4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4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4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4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4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4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4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5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5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6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6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7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7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7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7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7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7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7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7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7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7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8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8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8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8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8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18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1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0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0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0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0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0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0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1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1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1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1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1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1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3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3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5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5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6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6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7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7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7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7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8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8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8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8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8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8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9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29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2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31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31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33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33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3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38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38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38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38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38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39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39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39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39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39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39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39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39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39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39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40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40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40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40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40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42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42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44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44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46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46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4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49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49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0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0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1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1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2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2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3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4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4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4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4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4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4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4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4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6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6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6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6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6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6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7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7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7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7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7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7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7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7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7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7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8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8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5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9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59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0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0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0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0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0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0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0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0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1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1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1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1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1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1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3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3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3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3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3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3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3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4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4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4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4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4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4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6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6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8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8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6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9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69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71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71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7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73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7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79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79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79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79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79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79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79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79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79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80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80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80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80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80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80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80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80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8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8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81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82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82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84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84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86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86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8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0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0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0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0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2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2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2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2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4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4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4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4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4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4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5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5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5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5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7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7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7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7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7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7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7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7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7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7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8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8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8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8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8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8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8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198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19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0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0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0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0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1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1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1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1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1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1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1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1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1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1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2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2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3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4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4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4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4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4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4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4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4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4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4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5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5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6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6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8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08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0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10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10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1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1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11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11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11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11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12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12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12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12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12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12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14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14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16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16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1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2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2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2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2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2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2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2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2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2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3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3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3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3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3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3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3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3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3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4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5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5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7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7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9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29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2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33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33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33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33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35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35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35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35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37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37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37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37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37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37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38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38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38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38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3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0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0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0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0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0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0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0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0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1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1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1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1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1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1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1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1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3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3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3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3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3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4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4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4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4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4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4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4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4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4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4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5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5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6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6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7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7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7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7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7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7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7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7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7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7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8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8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4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9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49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1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1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3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3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3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4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4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4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4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5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5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5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5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5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5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7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7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5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9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59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65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65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65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65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65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65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65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65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65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66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66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66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66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66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66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66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66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66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66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67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68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68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6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70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7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72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72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76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76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76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76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78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78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78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78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7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0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0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0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0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1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1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1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1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3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3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3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3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3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3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3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3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3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4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4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4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4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4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4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4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4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6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6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6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6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6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6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7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7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7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7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7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7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7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7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7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7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8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8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8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9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89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0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0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0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0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0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0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0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0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1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1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2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2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4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4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6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6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6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6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7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7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7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7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8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8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8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8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8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298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29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2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2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0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8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8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8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8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8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8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8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8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8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9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9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9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9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9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9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9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9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9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09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10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11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11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13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1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15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15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19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19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19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19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1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1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1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1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1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3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3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3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3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3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4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4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4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4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6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6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6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6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6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6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6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6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6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6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7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7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7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7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7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7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7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7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2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9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9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9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9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9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29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0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0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0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0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0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0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0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0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1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1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2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2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3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3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3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3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3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3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3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3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3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4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4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5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5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7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209550"/>
    <xdr:sp macro="" textlink="">
      <xdr:nvSpPr>
        <xdr:cNvPr id="337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5</xdr:row>
      <xdr:rowOff>0</xdr:rowOff>
    </xdr:from>
    <xdr:ext cx="38100" cy="161925"/>
    <xdr:sp macro="" textlink="">
      <xdr:nvSpPr>
        <xdr:cNvPr id="33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4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4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4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4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4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4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4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4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5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5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5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5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5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5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7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7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9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9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1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1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1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1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2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2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2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2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2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2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3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3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5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5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7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7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2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2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2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2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2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4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4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4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4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4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6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6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8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8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0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0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3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4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4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5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5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6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6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7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7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8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8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8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8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8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8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8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8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0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0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0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0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2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2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3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5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5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5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5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5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5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7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7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7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7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7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7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7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7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8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8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8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8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8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8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0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0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2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2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3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4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4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4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4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5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5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5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5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5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5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6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6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8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8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0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0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5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5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5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5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5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7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7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7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7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7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9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9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1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1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3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3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6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6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7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7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8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8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9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9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1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1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1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1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1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1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1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1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3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3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3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3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3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5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5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6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6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8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8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8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8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8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8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0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0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0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0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0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0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1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1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1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1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1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1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3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3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5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5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6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6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7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7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7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7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8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8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8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8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8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8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9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9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1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1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3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3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8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8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8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8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8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0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0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0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0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0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2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2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4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4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6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6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9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9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0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0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1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1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2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2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3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4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4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4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4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4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4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4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4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6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6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6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6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6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6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8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8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9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9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1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1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1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1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1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1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3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3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3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3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3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3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3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4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4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4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4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4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4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6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6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8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8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9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9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1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1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3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9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9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9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9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9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9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9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9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9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1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2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2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4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4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6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6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0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0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0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0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2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2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2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2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4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4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4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4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4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4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5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5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5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5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8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8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8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8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8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8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8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8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0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0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0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0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2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2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3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5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5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6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6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8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8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0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0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1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1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1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1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2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2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2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2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2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2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4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4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6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6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2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2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2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2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2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2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2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2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2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4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5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5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7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7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9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9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3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3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3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3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5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5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5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5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7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7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7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7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7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7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8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8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8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8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1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1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1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1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1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1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1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1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3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3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3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3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3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5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5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6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6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8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8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9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9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1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1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3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3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3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4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4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4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4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5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5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5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5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5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5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7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7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9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9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5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5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5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5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5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5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5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5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5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7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8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8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0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2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2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6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6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6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6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8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8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8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8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0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0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0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0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1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1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1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1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4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4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4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4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4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4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4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4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6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6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6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6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6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6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8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8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9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9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1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1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2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2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4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4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6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6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6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6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7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7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7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7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8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8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8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8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8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8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2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2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0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1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1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3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3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3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3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3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5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5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9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9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9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9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9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9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1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1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1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1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1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1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3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3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3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3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3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3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3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3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3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4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4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4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4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7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7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7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7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7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7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7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7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9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9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9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9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9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9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1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1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1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1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1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1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1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1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1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1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2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2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2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2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2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2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2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2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2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2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2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3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4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5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40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41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4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4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4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4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4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4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4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4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5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5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5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5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5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5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5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5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58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59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7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7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7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7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7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7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76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77" name="Shape 3"/>
        <xdr:cNvSpPr txBox="1"/>
      </xdr:nvSpPr>
      <xdr:spPr>
        <a:xfrm>
          <a:off x="622935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7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7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4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5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6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7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8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9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90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91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92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93" name="Shape 4"/>
        <xdr:cNvSpPr txBox="1"/>
      </xdr:nvSpPr>
      <xdr:spPr>
        <a:xfrm>
          <a:off x="622935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4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4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9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9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9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9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9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0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0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0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0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0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0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0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0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0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0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3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3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5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5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7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7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0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0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1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1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2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2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3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3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5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5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5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5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5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5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5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5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7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7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7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7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7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7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9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9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0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0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1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1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1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1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1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1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1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1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1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1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2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2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2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2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2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2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4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4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4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4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4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4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4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4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4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4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5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5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5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5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5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5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5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5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5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5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6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6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6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6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6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6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6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6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6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6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7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7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7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7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7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7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7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7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7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7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8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8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8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8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8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8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8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8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8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8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9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9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9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9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9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9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9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9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9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9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0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0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0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0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0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0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0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0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40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40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1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1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41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41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1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1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41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41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1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1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42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42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2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2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42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42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2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2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42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42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3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3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43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43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3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3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3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3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3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3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4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4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4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4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4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4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4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4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4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4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5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5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45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45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5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5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5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5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5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5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6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6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6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6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6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6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6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6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6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6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7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7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47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47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7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7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7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7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7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7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8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8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8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8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8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8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8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8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8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8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9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9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9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9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9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9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9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9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9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49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0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0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0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0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0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0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0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0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0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0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1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1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1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1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1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1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1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1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1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1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2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2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2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2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2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52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52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52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52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52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53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53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53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53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53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53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53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53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53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53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54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54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54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54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54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4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4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4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4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4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5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5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5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5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5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5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5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5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5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5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6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56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56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6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6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6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6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6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6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6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7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7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7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7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7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7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7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7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7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7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8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58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58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8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8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8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8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8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8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8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9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9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9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9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9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9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9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9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9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59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0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60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60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0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0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0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0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0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0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0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1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1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1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1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1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1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1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1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1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1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2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2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2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2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2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2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2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2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2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2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3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3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3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3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3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3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3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3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63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63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64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64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4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4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4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4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4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4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4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4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5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5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5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5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5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5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5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5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65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65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66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66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6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6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6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6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6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6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6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6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7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7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7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7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7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7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7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7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67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67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68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68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68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68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68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68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68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68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8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8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9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9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9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9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9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9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9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9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9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69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0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0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0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0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0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0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0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0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0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0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1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1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1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1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1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1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1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1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1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1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2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2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2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2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2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2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2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2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2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2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3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3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3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3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3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3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3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3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3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3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4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4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4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4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4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4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4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4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4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4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5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5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5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5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5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5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5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5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5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5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6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6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6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6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6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6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6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6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6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6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7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7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7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7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7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7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7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7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7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7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8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8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8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8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8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78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8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8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8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8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9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9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9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9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9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9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9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9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9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79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0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0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80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80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0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0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0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0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0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0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1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1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1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1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1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1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1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1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1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1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82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82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2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2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2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2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2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2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2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2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3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3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3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3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3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3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3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3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83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83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4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4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84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84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4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4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84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84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4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4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85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85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5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5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85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85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5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5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85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85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6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6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86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86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6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6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6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6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6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6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7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7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7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7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7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7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7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7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7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7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8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8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88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88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8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8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8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8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8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8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9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9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9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9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9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9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9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9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9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89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0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0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90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90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0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0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0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0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0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0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1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1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1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1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1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1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1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1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1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1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2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2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2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2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2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2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2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2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2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2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3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3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3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3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3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3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3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3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3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3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4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4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4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4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4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4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4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4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4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4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5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5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5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5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5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95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95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95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95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95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96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96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96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96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96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96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96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96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96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96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97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97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97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97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97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7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7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7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7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7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8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8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8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8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8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8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8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8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8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8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9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99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99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9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9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9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9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9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9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99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0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0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0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0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0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0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0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0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0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0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1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01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01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1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1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1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1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1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1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1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2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2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2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2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2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2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2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2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2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2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3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03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03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3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3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3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3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3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3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3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4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4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4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4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4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4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4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4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4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4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5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5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5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5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5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5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5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5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5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5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6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6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6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6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6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6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6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6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06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06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07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07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7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7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7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7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7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7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7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7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8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8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8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8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8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8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8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8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08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08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09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09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9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9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9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9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9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9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9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09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0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0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0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0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0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0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0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0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0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0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1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1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1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1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1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1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1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1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1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1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2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2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2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2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2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2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2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2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2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2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3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3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3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3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3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3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3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3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3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3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4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4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4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4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4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4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4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4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4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4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5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5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5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5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5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5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5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5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5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5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6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6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6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6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6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6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6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6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6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6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7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7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7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7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7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7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7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7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7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7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8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8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8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8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8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18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8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8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8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8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9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9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9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9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9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9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9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9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9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19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0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0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20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20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20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20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20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20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20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20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21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21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21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21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21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21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1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1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1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1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2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2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2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2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2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2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2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2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2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2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3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3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23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23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3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3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3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3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3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3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4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4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4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4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4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4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4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4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4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4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25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25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5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5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5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5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5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5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5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5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6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6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6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6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6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6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6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6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26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26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7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7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27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27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7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7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27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27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7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7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28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28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8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8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28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28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8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8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28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28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9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9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29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29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9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9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9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9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9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29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0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0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0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0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0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0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0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0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0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0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1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1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31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31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1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1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1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1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1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1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2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2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2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2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2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2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2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2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2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2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3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3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33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33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3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3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3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3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3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3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4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4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4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4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4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4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4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4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4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4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5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5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5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5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5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5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5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5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5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5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6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6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6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6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6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6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6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6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6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6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7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7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7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7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7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7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7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7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7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7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8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8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8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8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38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38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38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38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38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38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39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39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39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39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39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39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39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39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39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39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40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40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40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40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40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0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0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0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0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0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1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1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1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1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1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1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1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1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1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1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2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42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42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2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2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2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2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2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2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2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3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3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3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3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3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3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3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3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3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3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4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44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44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4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4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4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4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4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4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4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5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5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5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5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5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5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5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5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5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5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6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46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46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6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6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6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6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6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6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6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7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7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7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7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7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7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7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7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7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7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8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8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8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8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8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8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8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8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8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8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9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9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9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9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9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9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9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49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49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49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50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50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0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0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0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0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0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0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0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0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1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1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1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1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1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1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1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1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51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51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52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52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2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2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2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2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2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2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2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2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3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3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3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3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3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3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3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3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53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53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54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54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54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54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54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54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54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54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4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4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5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5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5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5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5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5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5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5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5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5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6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6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6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6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56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56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56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56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56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56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57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57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57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57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57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57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57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57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57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57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58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58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8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8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8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8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8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8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8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8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9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9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9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9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9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9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9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59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59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59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60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60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60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60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60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60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60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60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60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60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61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61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61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61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61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61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1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1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1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1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2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2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2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2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2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2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2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2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2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2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3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3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63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63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63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63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63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63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63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63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64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64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64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64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64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64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4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4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4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4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5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5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5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5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5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5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5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5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5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5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6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6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66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66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6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6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6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6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6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6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7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7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7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7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7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7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7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7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7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7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68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68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8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8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8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8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8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8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8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8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9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9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9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9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9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9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9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69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69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69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0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0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0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0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0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0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0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0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0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0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1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1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1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1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1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1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1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1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71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71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2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2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2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2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2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2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2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2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2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2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3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3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3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3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3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3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3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3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73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73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4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4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4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4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4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4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4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4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4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4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5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5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5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5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5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5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5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5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5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5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6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6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6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6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6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6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6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6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6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6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7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7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7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7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7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7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7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7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7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7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8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8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8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8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8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8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8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8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8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8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79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79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79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79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79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79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79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79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79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79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80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80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80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80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80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80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80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80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80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80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81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1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1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1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1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1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1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1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1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1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2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2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2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2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2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2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2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82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82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2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3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3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3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3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3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3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3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3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3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3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4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4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4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4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4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4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4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84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84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4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5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5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5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5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5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5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5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5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5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5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6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6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6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6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6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6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6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86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86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6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7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7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7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7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7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7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7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7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7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7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8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8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8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8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8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8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8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8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8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8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9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9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9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9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9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9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9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9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9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89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0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0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0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0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90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90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90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90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0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0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1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1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1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1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1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1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1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1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1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1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2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2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2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2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92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92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92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92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2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2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3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3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3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3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3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3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3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3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3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3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4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4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4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4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94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94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94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94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94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94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95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95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95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95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5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5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5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5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5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5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6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6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6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6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6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6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6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6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6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6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97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97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97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97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97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97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97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97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97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97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98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98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98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98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98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98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98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198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8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8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9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9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9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9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9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9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9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9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9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199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0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0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0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0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00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00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00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00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00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00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01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01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01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01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01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01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01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01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01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01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02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02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2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2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2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2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2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2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2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2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3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3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3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3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3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3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3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3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03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03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04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04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04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04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04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04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04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04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04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04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05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05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5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5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5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5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5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5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5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5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6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6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6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6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6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6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6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6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06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06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7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7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7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7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7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7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7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7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7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7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8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8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8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8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8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8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08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08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8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8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9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9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9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9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9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9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9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9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9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09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0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0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0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0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10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10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0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0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10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10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1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1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11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11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1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1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11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11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1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1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12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12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2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2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12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12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2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2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12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12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3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3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3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3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3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3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3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3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3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3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4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4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4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4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4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4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4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4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14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14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5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5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5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5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5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5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5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5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5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5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6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6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6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6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6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6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6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6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16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16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7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7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7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7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7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7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7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7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7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7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8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8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8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8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8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8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8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8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8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8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9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9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9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9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9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9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9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9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9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19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0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0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0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0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0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0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0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0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0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0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1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1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1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1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1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1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1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1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1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1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2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22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22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22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22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22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22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22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22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22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23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23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23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23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23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23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23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23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23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23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24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4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4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4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4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4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4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4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4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4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5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5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5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5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5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5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5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25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25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5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6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6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6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6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6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6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6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6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6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6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7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7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7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7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7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7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7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27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27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7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8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8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8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8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8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8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8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8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8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8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9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9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9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9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9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9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9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29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29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29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0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0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0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0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0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0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0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0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0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0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1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1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1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1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1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1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1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1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1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1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2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2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2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2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2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2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2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2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2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2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3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3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3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3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33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33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33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33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3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3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4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4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4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4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4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4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4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4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4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4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5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5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5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5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35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35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35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35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5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5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6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6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6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6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6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6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6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6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6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6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7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7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7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7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37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37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37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37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37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37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38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38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38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38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8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8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8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8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8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8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9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9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9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9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9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9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9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9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9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39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0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0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0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0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0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0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0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0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0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0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1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1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1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1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1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1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1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1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1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1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2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2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2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2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2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2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2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2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2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2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3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3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3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3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3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3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3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3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3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3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4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4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4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4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4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4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4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4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4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4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5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5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5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5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5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5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5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5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5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5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6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6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6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6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6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6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6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6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6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6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7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7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7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7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7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7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7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7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7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7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8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8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8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8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8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8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8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8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8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8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9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9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9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9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9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9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9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49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9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49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0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0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0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0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0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0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0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0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0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0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1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1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1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1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1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1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51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51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1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1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2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2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2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2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2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2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2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2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2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2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3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3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3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3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53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53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3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3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53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53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4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4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54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54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4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4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54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54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4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4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55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55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5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5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55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55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5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5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55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55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6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6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6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6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6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6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6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6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6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6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7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7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7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7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7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7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7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7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57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57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8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8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8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8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8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8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8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8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8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8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9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9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9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9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9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9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9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59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59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59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0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0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0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0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0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0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0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0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0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0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1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1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1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1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1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1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1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1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1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1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2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2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2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2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2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2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2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2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2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2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3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3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3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3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3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3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3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3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3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3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4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4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4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4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4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4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4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4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4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4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5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65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65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65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65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65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65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65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65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65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66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66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66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66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66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66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66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66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66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66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67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7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7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7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7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7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7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7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7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7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8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8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8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8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8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8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8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68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68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8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9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9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9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9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9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9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9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9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9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69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0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0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0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0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0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0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0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70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70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0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1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1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1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1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1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1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1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1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1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1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2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2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2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2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2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2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2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72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72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2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3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3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3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3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3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3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3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3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3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3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4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4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4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4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4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4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4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4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4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4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5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5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5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5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5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5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5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5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5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5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6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6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6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6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76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76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76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76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6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6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7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7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7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7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7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7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7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7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7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7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8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8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8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8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78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78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78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78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8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8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9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9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9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9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9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9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9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9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9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79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0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0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0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0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0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0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0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0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0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0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1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1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1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1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1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1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1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1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1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1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2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2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2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2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2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2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2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2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2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2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3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3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3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3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3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3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3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3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3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3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4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4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4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4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4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4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4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4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4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4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5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5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5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5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5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5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5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5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5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5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6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6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6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6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6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6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6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6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6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6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7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7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7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7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7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7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7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7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7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7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8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8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8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8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8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8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8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8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8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8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9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9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9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9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9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9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9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89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9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89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90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90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90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90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90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90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90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90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90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90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91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91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1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1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1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1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1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1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1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1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2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2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2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2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2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2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2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2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92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92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3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3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3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3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3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3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3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3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3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3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4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4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4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4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4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4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94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94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4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4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5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5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5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5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5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5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5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5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5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5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6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6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6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6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96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96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6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6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96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96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7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7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97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97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7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7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97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97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7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7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98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98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8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8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98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98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8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8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98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298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9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9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9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9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9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9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9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9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9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299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0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0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0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0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0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0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0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0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00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00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1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1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1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1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1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1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1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1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1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1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2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2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2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2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2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2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2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2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02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02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3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3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3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3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3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3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3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3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3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3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4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4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4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4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4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4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4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4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4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4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5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5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5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5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5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5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5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5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5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5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6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6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6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6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6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6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6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6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6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6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7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7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7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7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7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7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7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7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7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7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08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08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08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08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08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08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08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08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08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08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09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09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09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09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09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09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09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09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09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09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10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0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0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0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0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0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0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0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0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0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1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1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1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1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1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1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1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11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11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1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2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2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2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2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2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2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2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2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2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2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3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3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3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3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3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3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3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13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13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3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4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4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4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4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4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4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4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4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4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4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5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5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5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5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5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5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5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15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15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5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6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6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6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6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6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6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6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6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6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6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7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7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7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7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7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7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7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7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7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7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8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8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8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8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8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8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8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8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8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8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9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9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9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9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19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19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19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19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9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19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0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0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0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0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0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0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0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0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0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0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1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1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1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1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21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21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21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21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1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1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2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2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2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2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2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2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2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2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2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2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3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3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3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3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23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23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23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23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23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23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24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24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24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24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4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4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4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4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4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4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5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5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5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5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5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5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5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5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5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5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26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26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26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26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26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26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26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26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26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26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27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27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27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27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27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27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27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27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7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7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8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8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8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8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8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8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8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8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8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8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9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9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9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29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29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29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29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29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29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29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30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30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30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30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30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30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30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30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30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30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31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31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1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1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1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1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1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1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1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1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2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2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2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2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2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2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2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2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32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32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33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33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332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333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334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335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33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33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33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33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340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341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4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4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4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4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4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4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4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4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5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5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5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5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5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5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5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5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358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359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6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6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6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6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6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6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6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6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6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6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7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7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7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7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7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7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376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209550"/>
    <xdr:sp macro="" textlink="">
      <xdr:nvSpPr>
        <xdr:cNvPr id="3377" name="Shape 3"/>
        <xdr:cNvSpPr txBox="1"/>
      </xdr:nvSpPr>
      <xdr:spPr>
        <a:xfrm>
          <a:off x="6867525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7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7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8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8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8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8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84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85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86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87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88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89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90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91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92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7</xdr:row>
      <xdr:rowOff>0</xdr:rowOff>
    </xdr:from>
    <xdr:ext cx="38100" cy="161925"/>
    <xdr:sp macro="" textlink="">
      <xdr:nvSpPr>
        <xdr:cNvPr id="3393" name="Shape 4"/>
        <xdr:cNvSpPr txBox="1"/>
      </xdr:nvSpPr>
      <xdr:spPr>
        <a:xfrm>
          <a:off x="6867525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4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4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9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9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9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9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9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0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0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0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0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0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0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0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0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0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0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3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3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5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5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7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7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0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0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1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1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2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2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3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3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5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5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5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5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5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5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5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5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7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7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7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7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7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7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9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9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0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0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1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1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1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1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1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1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1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1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1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1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2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2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2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2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2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2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4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4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4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4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4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4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4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4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4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4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5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5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5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5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5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5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5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5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5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5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6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6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6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6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6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6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6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6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6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6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7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7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7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7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7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7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7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7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7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7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8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8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8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8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8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8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8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8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8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8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9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9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9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9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9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9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9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9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9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9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0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0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0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0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0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0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0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0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40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40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1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1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41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41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1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1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41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41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1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1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42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42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2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2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42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42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2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2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42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42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3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3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43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43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3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3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3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3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3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3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4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4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4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4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4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4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4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4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4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4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5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5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45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45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5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5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5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5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5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5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6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6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6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6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6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6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6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6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6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6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7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7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47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47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7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7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7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7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7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7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8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8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8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8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8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8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8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8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8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8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9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9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9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9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9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9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9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9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9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49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0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0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0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0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0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0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0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0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0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0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1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1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1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1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1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1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1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1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1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1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2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2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2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2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2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52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52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52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52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52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53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53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53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53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53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53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53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53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53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53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54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54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54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54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54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4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4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4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4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4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5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5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5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5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5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5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5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5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5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5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6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56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56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6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6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6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6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6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6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6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7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7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7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7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7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7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7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7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7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7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8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58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58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8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8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8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8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8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8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8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9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9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9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9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9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9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9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9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9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59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0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60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60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0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0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0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0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0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0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0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1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1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1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1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1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1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1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1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1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1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2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2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2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2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2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2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2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2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2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2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3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3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3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3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3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3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3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3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63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63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64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64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4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4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4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4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4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4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4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4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5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5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5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5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5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5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5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5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65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65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66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66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6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6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6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6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6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6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6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6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7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7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7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7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7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7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7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7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67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67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68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68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68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68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68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68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68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68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8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8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9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9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9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9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9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9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9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9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9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69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0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0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0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0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0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0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0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0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0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0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1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1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1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1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1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1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1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1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1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1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2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2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2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2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2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2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2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2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2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2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3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3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3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3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3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3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3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3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3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3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4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4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4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4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4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4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4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4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4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4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5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5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5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5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5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5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5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5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5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5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6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6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6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6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6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6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6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6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6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6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7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7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7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7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7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7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7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7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7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7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8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8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8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8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8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78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8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8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8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8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9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9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9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9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9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9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9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9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9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79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0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0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80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80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0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0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0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0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0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0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1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1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1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1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1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1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1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1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1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1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82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82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2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2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2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2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2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2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2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2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3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3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3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3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3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3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3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3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83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83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4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4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84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84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4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4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84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84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4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4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85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85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5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5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85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85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5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5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85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85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6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6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86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86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6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6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6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6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6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6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7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7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7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7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7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7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7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7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7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7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8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8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88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88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8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8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8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8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8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8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9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9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9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9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9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9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9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9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9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89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0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0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90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90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0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0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0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0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0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0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1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1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1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1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1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1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1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1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1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1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2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2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2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2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2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2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2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2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2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2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3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3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3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3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3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3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3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3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3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3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4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4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4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4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4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4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4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4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4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4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5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5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5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5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5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95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95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95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95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95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96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96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96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96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96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96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96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96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96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96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97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97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97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97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97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7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7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7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7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7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8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8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8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8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8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8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8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8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8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8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9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99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99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9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9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9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9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9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9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99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0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0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0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0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0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0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0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0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0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0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1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01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01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1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1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1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1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1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1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1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2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2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2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2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2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2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2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2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2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2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3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03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03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3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3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3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3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3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3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3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4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4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4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4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4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4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4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4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4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4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5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5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5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5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5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5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5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5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5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5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6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6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6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6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6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6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6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6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06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06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07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07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7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7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7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7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7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7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7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7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8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8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8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8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8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8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8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8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08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08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09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09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9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9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9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9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9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9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9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09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0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0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0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0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0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0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0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0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0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0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1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1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1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1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1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1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1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1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1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1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2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2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2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2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2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2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2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2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2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2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3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3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3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3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3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3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3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3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3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3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4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4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4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4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4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4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4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4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4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4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5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5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5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5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5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5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5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5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5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5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6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6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6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6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6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6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6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6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6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6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7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7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7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7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7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7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7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7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7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7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8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8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8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8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8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18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8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8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8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8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9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9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9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9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9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9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9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9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9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19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0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0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20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20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20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20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20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20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20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20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21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21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21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21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21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21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1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1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1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1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2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2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2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2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2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2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2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2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2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2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3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3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23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23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3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3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3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3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3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3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4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4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4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4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4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4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4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4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4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4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25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25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5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5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5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5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5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5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5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5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6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6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6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6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6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6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6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6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26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26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7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7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27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27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7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7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27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27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7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7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28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28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8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8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28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28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8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8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28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28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9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9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29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29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9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9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9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9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9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29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0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0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0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0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0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0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0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0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0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0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1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1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31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31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1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1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1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1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1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1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2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2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2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2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2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2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2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2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2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2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3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3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33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33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3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3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3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3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3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3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4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4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4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4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4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4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4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4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4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4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5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5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5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5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5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5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5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5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5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5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6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6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6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6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6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6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6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6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6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6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7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7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7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7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7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7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7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7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7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7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8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8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8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8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38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38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38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38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38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38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39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39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39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39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39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39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39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39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39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39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40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40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40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40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40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0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0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0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0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0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1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1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1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1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1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1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1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1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1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1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2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42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42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2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2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2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2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2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2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2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3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3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3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3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3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3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3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3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3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3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4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44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44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4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4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4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4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4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4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4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5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5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5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5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5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5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5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5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5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5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6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46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46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6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6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6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6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6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6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6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7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7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7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7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7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7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7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7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7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7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8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8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8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8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8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8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8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8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8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8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9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9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9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9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9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9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9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49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49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49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50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50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0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0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0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0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0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0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0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0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1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1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1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1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1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1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1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1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51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51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52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52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2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2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2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2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2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2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2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2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3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3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3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3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3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3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3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3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53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53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54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54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54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54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54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54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54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54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4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4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5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5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5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5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5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5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5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5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5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5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6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6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6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6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56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56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56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56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56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56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57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57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57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57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57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57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57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57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57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57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58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58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8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8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8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8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8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8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8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8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9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9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9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9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9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9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9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59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59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59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60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60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60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60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60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60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60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60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60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60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61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61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61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61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61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61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1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1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1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1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2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2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2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2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2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2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2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2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2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2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3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3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63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63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63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63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63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63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63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63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64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64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64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64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64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64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4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4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4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4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5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5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5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5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5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5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5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5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5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5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6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6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66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66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6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6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6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6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6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6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7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7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7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7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7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7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7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7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7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7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68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68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8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8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8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8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8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8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8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8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9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9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9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9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9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9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9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69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69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69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0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0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0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0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0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0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0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0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0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0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1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1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1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1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1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1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1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1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71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71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2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2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2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2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2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2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2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2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2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2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3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3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3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3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3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3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3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3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73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73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4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4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4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4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4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4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4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4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4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4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5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5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5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5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5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5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5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5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5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5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6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6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6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6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6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6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6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6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6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6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7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7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7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7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7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7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7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7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7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7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8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8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8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8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8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8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8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8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8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8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79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79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79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79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79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79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79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79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79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79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80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80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80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80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80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80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80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80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80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80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81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1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1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1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1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1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1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1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1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1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2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2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2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2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2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2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2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82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82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2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3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3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3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3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3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3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3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3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3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3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4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4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4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4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4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4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4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84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84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4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5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5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5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5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5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5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5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5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5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5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6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6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6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6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6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6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6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86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86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6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7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7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7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7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7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7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7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7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7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7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8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8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8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8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8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8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8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8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8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8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9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9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9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9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9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9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9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9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9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89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0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0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0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0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90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90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90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90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0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0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1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1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1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1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1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1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1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1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1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1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2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2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2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2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92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92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92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92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2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2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3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3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3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3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3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3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3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3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3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3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4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4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4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4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94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94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94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94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94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94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95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95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95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95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5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5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5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5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5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5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6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6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6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6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6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6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6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6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6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6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97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97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97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97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97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97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97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97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97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97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98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98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98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98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98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98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98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198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8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8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9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9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9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9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9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9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9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9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9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199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0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0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0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0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00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00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00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00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00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00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01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01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01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01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01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01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01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01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01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01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02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02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2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2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2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2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2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2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2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2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3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3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3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3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3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3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3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3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03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03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04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04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04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04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04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04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04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04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04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04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05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05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5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5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5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5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5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5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5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5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6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6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6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6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6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6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6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6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06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06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7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7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7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7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7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7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7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7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7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7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8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8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8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8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8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8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08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08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8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8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9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9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9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9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9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9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9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9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9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09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0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0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0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0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10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10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0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0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10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10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1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1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11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11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1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1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11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11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1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1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12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12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2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2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12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12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2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2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12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12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3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3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3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3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3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3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3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3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3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3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4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4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4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4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4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4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4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4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14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14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5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5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5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5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5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5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5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5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5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5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6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6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6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6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6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6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6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6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16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16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7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7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7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7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7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7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7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7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7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7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8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8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8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8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8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8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8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8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8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8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9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9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9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9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9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9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9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9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9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19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0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0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0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0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0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0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0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0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0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0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1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1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1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1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1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1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1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1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1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1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2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22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22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22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22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22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22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22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22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22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23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23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23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23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23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23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23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23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23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23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24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4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4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4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4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4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4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4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4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4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5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5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5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5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5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5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5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25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25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5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6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6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6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6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6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6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6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6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6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6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7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7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7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7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7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7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7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27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27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7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8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8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8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8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8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8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8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8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8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8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9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9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9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9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9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9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9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29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29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29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0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0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0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0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0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0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0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0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0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0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1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1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1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1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1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1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1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1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1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1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2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2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2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2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2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2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2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2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2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2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3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3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3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3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33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33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33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33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3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3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4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4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4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4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4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4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4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4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4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4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5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5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5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5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35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35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35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35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5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5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6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6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6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6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6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6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6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6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6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6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7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7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7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7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37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37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37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37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37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37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38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38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38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38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8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8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8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8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8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8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9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9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9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9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9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9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9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9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9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39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0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0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0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0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0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0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0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0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0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0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1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1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1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1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1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1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1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1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1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1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2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2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2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2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2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2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2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2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2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2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3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3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3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3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3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3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3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3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3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3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4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4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4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4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4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4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4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4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4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4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5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5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5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5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5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5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5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5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5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5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6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6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6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6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6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6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6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6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6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6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7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7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7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7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7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7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7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7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7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7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8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8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8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8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8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8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8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8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8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8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9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9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9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9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9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9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9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49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9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49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0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0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0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0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0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0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0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0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0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0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1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1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1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1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1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1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51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51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1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1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2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2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2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2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2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2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2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2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2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2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3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3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3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3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53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53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3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3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53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53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4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4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54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54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4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4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54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54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4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4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55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55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5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5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55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55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5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5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55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55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6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6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6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6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6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6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6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6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6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6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7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7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7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7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7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7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7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7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57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57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8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8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8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8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8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8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8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8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8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8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9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9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9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9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9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9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9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59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59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59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0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0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0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0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0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0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0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0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0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0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1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1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1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1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1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1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1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1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1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1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2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2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2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2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2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2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2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2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2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2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3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3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3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3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3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3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3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3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3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3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4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4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4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4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4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4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4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4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4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4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5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65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65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65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65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65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65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65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65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65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66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66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66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66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66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66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66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66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66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66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67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7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7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7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7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7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7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7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7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7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8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8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8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8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8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8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8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68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68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8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9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9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9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9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9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9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9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9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9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69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0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0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0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0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0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0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0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70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70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0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1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1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1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1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1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1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1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1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1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1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2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2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2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2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2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2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2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72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72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2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3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3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3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3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3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3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3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3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3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3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4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4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4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4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4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4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4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4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4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4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5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5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5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5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5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5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5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5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5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5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6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6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6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6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76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76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76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76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6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6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7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7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7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7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7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7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7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7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7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7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8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8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8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8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78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78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78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78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8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8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9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9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9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9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9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9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9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9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9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79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0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0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0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0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0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0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0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0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0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0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1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1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1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1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1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1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1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1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1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1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2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2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2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2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2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2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2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2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2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2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3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3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3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3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3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3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3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3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3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3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4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4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4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4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4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4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4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4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4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4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5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5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5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5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5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5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5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5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5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5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6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6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6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6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6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6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6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6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6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6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7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7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7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7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7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7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7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7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7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7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8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8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8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8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8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8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8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8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8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8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9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9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9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9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9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9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9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89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9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89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90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90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90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90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90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90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90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90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90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90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91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91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1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1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1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1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1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1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1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1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2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2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2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2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2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2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2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2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92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92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3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3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3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3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3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3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3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3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3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3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4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4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4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4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4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4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94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94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4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4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5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5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5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5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5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5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5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5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5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5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6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6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6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6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96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96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6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6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96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96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7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7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97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97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7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7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97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97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7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7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98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98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8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8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98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98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8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8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98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298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9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9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9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9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9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9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9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9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9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299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0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0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0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0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0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0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0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0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00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00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1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1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1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1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1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1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1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1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1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1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2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2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2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2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2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2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2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2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02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02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3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3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3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3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3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3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3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3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3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3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4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4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4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4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4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4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4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4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4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4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5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5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5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5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5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5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5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5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5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5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6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6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6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6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6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6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6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6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6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6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7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7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7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7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7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7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7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7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7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7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08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08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08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08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08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08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08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08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08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08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09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09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09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09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09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09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09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09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09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09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10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0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0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0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0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0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0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0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0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0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1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1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1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1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1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1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1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11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11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1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2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2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2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2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2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2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2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2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2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2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3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3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3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3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3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3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3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13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13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3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4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4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4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4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4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4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4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4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4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4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5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5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5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5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5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5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5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15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15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5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6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6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6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6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6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6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6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6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6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6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7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7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7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7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7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7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7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7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7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7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8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8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8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8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8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8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8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8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8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8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9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9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9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9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19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19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19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19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9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19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0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0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0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0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0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0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0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0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0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0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1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1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1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1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21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21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21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21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1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1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2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2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2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2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2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2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2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2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2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2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3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3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3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3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23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23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23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23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23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23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24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24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24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24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4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4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4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4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4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4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5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5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5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5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5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5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5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5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5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5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26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26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26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26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26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26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26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26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26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26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27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27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27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27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27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27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27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27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7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7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8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8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8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8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8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8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8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8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8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8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9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9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9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29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29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29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29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29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29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29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30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30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30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30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30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30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30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30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30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30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31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31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1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1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1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1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1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1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1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1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2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2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2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2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2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2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2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2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32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32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33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33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332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333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334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335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33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33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33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33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340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341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4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4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4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4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4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4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4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4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5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5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5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5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5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5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5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5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358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359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6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6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6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6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6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6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6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6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6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6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7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7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7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7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7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7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376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209550"/>
    <xdr:sp macro="" textlink="">
      <xdr:nvSpPr>
        <xdr:cNvPr id="3377" name="Shape 3"/>
        <xdr:cNvSpPr txBox="1"/>
      </xdr:nvSpPr>
      <xdr:spPr>
        <a:xfrm>
          <a:off x="6553200" y="18192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7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7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8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8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8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8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84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85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86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87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88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89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90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91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92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26</xdr:row>
      <xdr:rowOff>0</xdr:rowOff>
    </xdr:from>
    <xdr:ext cx="38100" cy="161925"/>
    <xdr:sp macro="" textlink="">
      <xdr:nvSpPr>
        <xdr:cNvPr id="3393" name="Shape 4"/>
        <xdr:cNvSpPr txBox="1"/>
      </xdr:nvSpPr>
      <xdr:spPr>
        <a:xfrm>
          <a:off x="6553200" y="18192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4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4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9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9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9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9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9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0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0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0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0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0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0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0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0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0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0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3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3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5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5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7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7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0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0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1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1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2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2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3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3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5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5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5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5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5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5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5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5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7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7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7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7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7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7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9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9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0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0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1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1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1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1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1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1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1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1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1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1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2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2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2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2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2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2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4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4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4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4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4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4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4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4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4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4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5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5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5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5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5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5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6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6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7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7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7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7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8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8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9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9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9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9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0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0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0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0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0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40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40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1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1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41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41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41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41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42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42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42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42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42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42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43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43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3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3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4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4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4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4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4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5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45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45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6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6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47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47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7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7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8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8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9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49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0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0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0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0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0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0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0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1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1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1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1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52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52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52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52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52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53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53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53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53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53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53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53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53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53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53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54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54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54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54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54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4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5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56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56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6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6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7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7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7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7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8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58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58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9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59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60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60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0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0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0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0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0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0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1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1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1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1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63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63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64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64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4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4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4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5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65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65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66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66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6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6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7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7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7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7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67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67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68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68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68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68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68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68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68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68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9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69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0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0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0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0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0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0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0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1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1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1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1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1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1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1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1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1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1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2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2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3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3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4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4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4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4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4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4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4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4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4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4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5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5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5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5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5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5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6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6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7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7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7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7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7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7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7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7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8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8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8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8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8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78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9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79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80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80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0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0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0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0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0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0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1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1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1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1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82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82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83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83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4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4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84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84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84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84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85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85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85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85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85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85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86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86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6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6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7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7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7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7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8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8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88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88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9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89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90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90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0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0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0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0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0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0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1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1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1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1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3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3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4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4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4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4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4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5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95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95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95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95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95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96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96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96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96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96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96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96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96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96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96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97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97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97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97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97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7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7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8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8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99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99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9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99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0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0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0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0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0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0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0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1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01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01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1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03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03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3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3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4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4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4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4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4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5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06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06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07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07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7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7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7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7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8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8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08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08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09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09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9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09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0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0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0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0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0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0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0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1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1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1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1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1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1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1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1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3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3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3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3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3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3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4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4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4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4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4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4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4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4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4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4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5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5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6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6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7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7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7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7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7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7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7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7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7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7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8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8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8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8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8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18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9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19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20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20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20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20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20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20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20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20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21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21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21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21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21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21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23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23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3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3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4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4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4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4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4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25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25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26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26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27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27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27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27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28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28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28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28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28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28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29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29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9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29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0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0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0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0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0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0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0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1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1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31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31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33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33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3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3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4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4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4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4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4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5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6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6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7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7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7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7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8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8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3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38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38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38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38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38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39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39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39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39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39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39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39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39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39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39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40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40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40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40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40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0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0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0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0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0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1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1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1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1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42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42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3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3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4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44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44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4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4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5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46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46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6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6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7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7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7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7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8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8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4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49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49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50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50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0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0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0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0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0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0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0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1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1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1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1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51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51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52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52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53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53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54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54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54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54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54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54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54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54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5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56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56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56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56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56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56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57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57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57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57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57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57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57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57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57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57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58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58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5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59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59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60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60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60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60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60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60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60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60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60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60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61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61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61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61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61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61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63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63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63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63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63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63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63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63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64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64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64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64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64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64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4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5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66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66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6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6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7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7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7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7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68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68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6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69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69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0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0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0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0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0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0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0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1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1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1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1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71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71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73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73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4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4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4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4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4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5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6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6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7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7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7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7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8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8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7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79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79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79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79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79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79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79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79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79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80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80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80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80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80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80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80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80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80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80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81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1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1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1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82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82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3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3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4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4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4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4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84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84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5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86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86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6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7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7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7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7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8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8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9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89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0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90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90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90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90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0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0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1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1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1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1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92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92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92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92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3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3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4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4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4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4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94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94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94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94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94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94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95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95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95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95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6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6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97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97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97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97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97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97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97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97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97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97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98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98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98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98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98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98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98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198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9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199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0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00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00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00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00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00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00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01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01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01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01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01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01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01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01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01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01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02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02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03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03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04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04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04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04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04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04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04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04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04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04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05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05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06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06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7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7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7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7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8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8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08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08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9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09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0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10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10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0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0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10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10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1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1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11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11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11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11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12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12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12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12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12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12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3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3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4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4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4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4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4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14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14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5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16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16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7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7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7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7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8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8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9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19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0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0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0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0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0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0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0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1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1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1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1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22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22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22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22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22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22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22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22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22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23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23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23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23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23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23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23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23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23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23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24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4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4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4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4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5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25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25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6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6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7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7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7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27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27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8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8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29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29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29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0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0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0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0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0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0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0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1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1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1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1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33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33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33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33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3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3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4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4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4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4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4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5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35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35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35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35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6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6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7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7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37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37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37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37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37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37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38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38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38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38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9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39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0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0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0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0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0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0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0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0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0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0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1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1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1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1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1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1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1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1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3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3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3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3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3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3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4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4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4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4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4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4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4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4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4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4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5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5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6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6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7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7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7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7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7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7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7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7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7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7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8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8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4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9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49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0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0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0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0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0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0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0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1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1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1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1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51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51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53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53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53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53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4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4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54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54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54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54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55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55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55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55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55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55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6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6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7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7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7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7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57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57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8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8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5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59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59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0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0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0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0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0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0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0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1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1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1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1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3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3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4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4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4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4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4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65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65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65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65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65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65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65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65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65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66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66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66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66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66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66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66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66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66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66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67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7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7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7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7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8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8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68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68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9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69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0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0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0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0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70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70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0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1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1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1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1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72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72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3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3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4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4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4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4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4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5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76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76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76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76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6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6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7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7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7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7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8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8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78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78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78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78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9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79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0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0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0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0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0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0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0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1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1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1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1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3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3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3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3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3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3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3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3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3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3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4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4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4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4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4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4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4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4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5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6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6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6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6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6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6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7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7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7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7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7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7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7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7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7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7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8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8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8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9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89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90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90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90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90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90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90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90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90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90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90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91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91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1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1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92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92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3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3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4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4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4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4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94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94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5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96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96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96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96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97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97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97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97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98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98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98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98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98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298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9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299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0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0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0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0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0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00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00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1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1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1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1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02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02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3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3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4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4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4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4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4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5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6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6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7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7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7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7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08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08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08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08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08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08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08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08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08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08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09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09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09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09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09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09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09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09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09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09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10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0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0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0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0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0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0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0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1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1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1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1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11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11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13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13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3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4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4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4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4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4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5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15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15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6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6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7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7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7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7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8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8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19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19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19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19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9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19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0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0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0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0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0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0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0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1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1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1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1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21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21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21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21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23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23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23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23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23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23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24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24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24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24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4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5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26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26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26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26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26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26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26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26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26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26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27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27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27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27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27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27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27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27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8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8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2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29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29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29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29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29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29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30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30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30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30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30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30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30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30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30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30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31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31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1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1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32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32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33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33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33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33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33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33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33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33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33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33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34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34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4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4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4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5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35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35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6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6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7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7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37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209550"/>
    <xdr:sp macro="" textlink="">
      <xdr:nvSpPr>
        <xdr:cNvPr id="337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8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8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14</xdr:row>
      <xdr:rowOff>0</xdr:rowOff>
    </xdr:from>
    <xdr:ext cx="38100" cy="161925"/>
    <xdr:sp macro="" textlink="">
      <xdr:nvSpPr>
        <xdr:cNvPr id="33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4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4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4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4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4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4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4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4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4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4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5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5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5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5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5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5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7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7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7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7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9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9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9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9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0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0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0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0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0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0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0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1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1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1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1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1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1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2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2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2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2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2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2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3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3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3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3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5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5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5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7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7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7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7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2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2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2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2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2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4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4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4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4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4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4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6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6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6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6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8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8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8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0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0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0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0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0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0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0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0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3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3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4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4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4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4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4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5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5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5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6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6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6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6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7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7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7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7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7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7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8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8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8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8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8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8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8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8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0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0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0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0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0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0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0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2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2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3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3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5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5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5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5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5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5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7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7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7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7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7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7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7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7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8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8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8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8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8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8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0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0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0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0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0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0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0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0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2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2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3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3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4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4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4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4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4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4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5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5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5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5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5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5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6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6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6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6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8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8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8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8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0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0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0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0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0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0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0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0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5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5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5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5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5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5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7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7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7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7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7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7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7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9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9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9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9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1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1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1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1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3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3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3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3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6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6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7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7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7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7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7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7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8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8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8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8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9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9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9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9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0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0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0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0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0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0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0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1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1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1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1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1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1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1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1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3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3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3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3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3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3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5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5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6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6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8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8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8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8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8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8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0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0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0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0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0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0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0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0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1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1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1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1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1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1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3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3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3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3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5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5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6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6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7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7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7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7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8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8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8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8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8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8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9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9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9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9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1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1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1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1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3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3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3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3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8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8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8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8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8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8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8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0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0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0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0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0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0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0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0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0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0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2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2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4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4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4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4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4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6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6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6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6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9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9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0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0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0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0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0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0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0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0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0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1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1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1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1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1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1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2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2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3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3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4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4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4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4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4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4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4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4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6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6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6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6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6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6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8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8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9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9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1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1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1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1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1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1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3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3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3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3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3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3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3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3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4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4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4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4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4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4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4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6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6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6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6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8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8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9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9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1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1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1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1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1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1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3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3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9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9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9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9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9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9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9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9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9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1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2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2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4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4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4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4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4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4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6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6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6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0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0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0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0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0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0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0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2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2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2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2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4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4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4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4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4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4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4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4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4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4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5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5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5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5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8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8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8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8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8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8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8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8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0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0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0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0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0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0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0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2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2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3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3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5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5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6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6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8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8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8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8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0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0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0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0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0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0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0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1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1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1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1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1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1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2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2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2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2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2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2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4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4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4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4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4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4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4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6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6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2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2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2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2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2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2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2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2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2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4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5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5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5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7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7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7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7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7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9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9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9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3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3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3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3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3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3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5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5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5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5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5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7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7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7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7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7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7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7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7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8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8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8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8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1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1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1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1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1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1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1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1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3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3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3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3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3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3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5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5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6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6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8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8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9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9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1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1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1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1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1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1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3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3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3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3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4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4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4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4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4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4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5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5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5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5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5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5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7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7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7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7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7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7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9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9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5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5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5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5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5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5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5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5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5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7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8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8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8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8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0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0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0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0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0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0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0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2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2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6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6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6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6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6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6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8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8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8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8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8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8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0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0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0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0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0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0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0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1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1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1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1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4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4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4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4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4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4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4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4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6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6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6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6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6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6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8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8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9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9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1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1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1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1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2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2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4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4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4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4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4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4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6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6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6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6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7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7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7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7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8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8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8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8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8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8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0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0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0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0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0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0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0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2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2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8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0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0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0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0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0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0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0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0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1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1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1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1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1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1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3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3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3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3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3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3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5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5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5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9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9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9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9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9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9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1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1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1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1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1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1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1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1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3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3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3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3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3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3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3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3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3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3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4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4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4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4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4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7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7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7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7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7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7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7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7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9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9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9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9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9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9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1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1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1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1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1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1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1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1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1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1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2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2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2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2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2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2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2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2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2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2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2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3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4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5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40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41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4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4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4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4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4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4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4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4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5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5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5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5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5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5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5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5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58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59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7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7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7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7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7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7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76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77" name="Shape 3"/>
        <xdr:cNvSpPr txBox="1"/>
      </xdr:nvSpPr>
      <xdr:spPr>
        <a:xfrm>
          <a:off x="4514850" y="530542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7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7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4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5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6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7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8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9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90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91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92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93" name="Shape 4"/>
        <xdr:cNvSpPr txBox="1"/>
      </xdr:nvSpPr>
      <xdr:spPr>
        <a:xfrm>
          <a:off x="4514850" y="530542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4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4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9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9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9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9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9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0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0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0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0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0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0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0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0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0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0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3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3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5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5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7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7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0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0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1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1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2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2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3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3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5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5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5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5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5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5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5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5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7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7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7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7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7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7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9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9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0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0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1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1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1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1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1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1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1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1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1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1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2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2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2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2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2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2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4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4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4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4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4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4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4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4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4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4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5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5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5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5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5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5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5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5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5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5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6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6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6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6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6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6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6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6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6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6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7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7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7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7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7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7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7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7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7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7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8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8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8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8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8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8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8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8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8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8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9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9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9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9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9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9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9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9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9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9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0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0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0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0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0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0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0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0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40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40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1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1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41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41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1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1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41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41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1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1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42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42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2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2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42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42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2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2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42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42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3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3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43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43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3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3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3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3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3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3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4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4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4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4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4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4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4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4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4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4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5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5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45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45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5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5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5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5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5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5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6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6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6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6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6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6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6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6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6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6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7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7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47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47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7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7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7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7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7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7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8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8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8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8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8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8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8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8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8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8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9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9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9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9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9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9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9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9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9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49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0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0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0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0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0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0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0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0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0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0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1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1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1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1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1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1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1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1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1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1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2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2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2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2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2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52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52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52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52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52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53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53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53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53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53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53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53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53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53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53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54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54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54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54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54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4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4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4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4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4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5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5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5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5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5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5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5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5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5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5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6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56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56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6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6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6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6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6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6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6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7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7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7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7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7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7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7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7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7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7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8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58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58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8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8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8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8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8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8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8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9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9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9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9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9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9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9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9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9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59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0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60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60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0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0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0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0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0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0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0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1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1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1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1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1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1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1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1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1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1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2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2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2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2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2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2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2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2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2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2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3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3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3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3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3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3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3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3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63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63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64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64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4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4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4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4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4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4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4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4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5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5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5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5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5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5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5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5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65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65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66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66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6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6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6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6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6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6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6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6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7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7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7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7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7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7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7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7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67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67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68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68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68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68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68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68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68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68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8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8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9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9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9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9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9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9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9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9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9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69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0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0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0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0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0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0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0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0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0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0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1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1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1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1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1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1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1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1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1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1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2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2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2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2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2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2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2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2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2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2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3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3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3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3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3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3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3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3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3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3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4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4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4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4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4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4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4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4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4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4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5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5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5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5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5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5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5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5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5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5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6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6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6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6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6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6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6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6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6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6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7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7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7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7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7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7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7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7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7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7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8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8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8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8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8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78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8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8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8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8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9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9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9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9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9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9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9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9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9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79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0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0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80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80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0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0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0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0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0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0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1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1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1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1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1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1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1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1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1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1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82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82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2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2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2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2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2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2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2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2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3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3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3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3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3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3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3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3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83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83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4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4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84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84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4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4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84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84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4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4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85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85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5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5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85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85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5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5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85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85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6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6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86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86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6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6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6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6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6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6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7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7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7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7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7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7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7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7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7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7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8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8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88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88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8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8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8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8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8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8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9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9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9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9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9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9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9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9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9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89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0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0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90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90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0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0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0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0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0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0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1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1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1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1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1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1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1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1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1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1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2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2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2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2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2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2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2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2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2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2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3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3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3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3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3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3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3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3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3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3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4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4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4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4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4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4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4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4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4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4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5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5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5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5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5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95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95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95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95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95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96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96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96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96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96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96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96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96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96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96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97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97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97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97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97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7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7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7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7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7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8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8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8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8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8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8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8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8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8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8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9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99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99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9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9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9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9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9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9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99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0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0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0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0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0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0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0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0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0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0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1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01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01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1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1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1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1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1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1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1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2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2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2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2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2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2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2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2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2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2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3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03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03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3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3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3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3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3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3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3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4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4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4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4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4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4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4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4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4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4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5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5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5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5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5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5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5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5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5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5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6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6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6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6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6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6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6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6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06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06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07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07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7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7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7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7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7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7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7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7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8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8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8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8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8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8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8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8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08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08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09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09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9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9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9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9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9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9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9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09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0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0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0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0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0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0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0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0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0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0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1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1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1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1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1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1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1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1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1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1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2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2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2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2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2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2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2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2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2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2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3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3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3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3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3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3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3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3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3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3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4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4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4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4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4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4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4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4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4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4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5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5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5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5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5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5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5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5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5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5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6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6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6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6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6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6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6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6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6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6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7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7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7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7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7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7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7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7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7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7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8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8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8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8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8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18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8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8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8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8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9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9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9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9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9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9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9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9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9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19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0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0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20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20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20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20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20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20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20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20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21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21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21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21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21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21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1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1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1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1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2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2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2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2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2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2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2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2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2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2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3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3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23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23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3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3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3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3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3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3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4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4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4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4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4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4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4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4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4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4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25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25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5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5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5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5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5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5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5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5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6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6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6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6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6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6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6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6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26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26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7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7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27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27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7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7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27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27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7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7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28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28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8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8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28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28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8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8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28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28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9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9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29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29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9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9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9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9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9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29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0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0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0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0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0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0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0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0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0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0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1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1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31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31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1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1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1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1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1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1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2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2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2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2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2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2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2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2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2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2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3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3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33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33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3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3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3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3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3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3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4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4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4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4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4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4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4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4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4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4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5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5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5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5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5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5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5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5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5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5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6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6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6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6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6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6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6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6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6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6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7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7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7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7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7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7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7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7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7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7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8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8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8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8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38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38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38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38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38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38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39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39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39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39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39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39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39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39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39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39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40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40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40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40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40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0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0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0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0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0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1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1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1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1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1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1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1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1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1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1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2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42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42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2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2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2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2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2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2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2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3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3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3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3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3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3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3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3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3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3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4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44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44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4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4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4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4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4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4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4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5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5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5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5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5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5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5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5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5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5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6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46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46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6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6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6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6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6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6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6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7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7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7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7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7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7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7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7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7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7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8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8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8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8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8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8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8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8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8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8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9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9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9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9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9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9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9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49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49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49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50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50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0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0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0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0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0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0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0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0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1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1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1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1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1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1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1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1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51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51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52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52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2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2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2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2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2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2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2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2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3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3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3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3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3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3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3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3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53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53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54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54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54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54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54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54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54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54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4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4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5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5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5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5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5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5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5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5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5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5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6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6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6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6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56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56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56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56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56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56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57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57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57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57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57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57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57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57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57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57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58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58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8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8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8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8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8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8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8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8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9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9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9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9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9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9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9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59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59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59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60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60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60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60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60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60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60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60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60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60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61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61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61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61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61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61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1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1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1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1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2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2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2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2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2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2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2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2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2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2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3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3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63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63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63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63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63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63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63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63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64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64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64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64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64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64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4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4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4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4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5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5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5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5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5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5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5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5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5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5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6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6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66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66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6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6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6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6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6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6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7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7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7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7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7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7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7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7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7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7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68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68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8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8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8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8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8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8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8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8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9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9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9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9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9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9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9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69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69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69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0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0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0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0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0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0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0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0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0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0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1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1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1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1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1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1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1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1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71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71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2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2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2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2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2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2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2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2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2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2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3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3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3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3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3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3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3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3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73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73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4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4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4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4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4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4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4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4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4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4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5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5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5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5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5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5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5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5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5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5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6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6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6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6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6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6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6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6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6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6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7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7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7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7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7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7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7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7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7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7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8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8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8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8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8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8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8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8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8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8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79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79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79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79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79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79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79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79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79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79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80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80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80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80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80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80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80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80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80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80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81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1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1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1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1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1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1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1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1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1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2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2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2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2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2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2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2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82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82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2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3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3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3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3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3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3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3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3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3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3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4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4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4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4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4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4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4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84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84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4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5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5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5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5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5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5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5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5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5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5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6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6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6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6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6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6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6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86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86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6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7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7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7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7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7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7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7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7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7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7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8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8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8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8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8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8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8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8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8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8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9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9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9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9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9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9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9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9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9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89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0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0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0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0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90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90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90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90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0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0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1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1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1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1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1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1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1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1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1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1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2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2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2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2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92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92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92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92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2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2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3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3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3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3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3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3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3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3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3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3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4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4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4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4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94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94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94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94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94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94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95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95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95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95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5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5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5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5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5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5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6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6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6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6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6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6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6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6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6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6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97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97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97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97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97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97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97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97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97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97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98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98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98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98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98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98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98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198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8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8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9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9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9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9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9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9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9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9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9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199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0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0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0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0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00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00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00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00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00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00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01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01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01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01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01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01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01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01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01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01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02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02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2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2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2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2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2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2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2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2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3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3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3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3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3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3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3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3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03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03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04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04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04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04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04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04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04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04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04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04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05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05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5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5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5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5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5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5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5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5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6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6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6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6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6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6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6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6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06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06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7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7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7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7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7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7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7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7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7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7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8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8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8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8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8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8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08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08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8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8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9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9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9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9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9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9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9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9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9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09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0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0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0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0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10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10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0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0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10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10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1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1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11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11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1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1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11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11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1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1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12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12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2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2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12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12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2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2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12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12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3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3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3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3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3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3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3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3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3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3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4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4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4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4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4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4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4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4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14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14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5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5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5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5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5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5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5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5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5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5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6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6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6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6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6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6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6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6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16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16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7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7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7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7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7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7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7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7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7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7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8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8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8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8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8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8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8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8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8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8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9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9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9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9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9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9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9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9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9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19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0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0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0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0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0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0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0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0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0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0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1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1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1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1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1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1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1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1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1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1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2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22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22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22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22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22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22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22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22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22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23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23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23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23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23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23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23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23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23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23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24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4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4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4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4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4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4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4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4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4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5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5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5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5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5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5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5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25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25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5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6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6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6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6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6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6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6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6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6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6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7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7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7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7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7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7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7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27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27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7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8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8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8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8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8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8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8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8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8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8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9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9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9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9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9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9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9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29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29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29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0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0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0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0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0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0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0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0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0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0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1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1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1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1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1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1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1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1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1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1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2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2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2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2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2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2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2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2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2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2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3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3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3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3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33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33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33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33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3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3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4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4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4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4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4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4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4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4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4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4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5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5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5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5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35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35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35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35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5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5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6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6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6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6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6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6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6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6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6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6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7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7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7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7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37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37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37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37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37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37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38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38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38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38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8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8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8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8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8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8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9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9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9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9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9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9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9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9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9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39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0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0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0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0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0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0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0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0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0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0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1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1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1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1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1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1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1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1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1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1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2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2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2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2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2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2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2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2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2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2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3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3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3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3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3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3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3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3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3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3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4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4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4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4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4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4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4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4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4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4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5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5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5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5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5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5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5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5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5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5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6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6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6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6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6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6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6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6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6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6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7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7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7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7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7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7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7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7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7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7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8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8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8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8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8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8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8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8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8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8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9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9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9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9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9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9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9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49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9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49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0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0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0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0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0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0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0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0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0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0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1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1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1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1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1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1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51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51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1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1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2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2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2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2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2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2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2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2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2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2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3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3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3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3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53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53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3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3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53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53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4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4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54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54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4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4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54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54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4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4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55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55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5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5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55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55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5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5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55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55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6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6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6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6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6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6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6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6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6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6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7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7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7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7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7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7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7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7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57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57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8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8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8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8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8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8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8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8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8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8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9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9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9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9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9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9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9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59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59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59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0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0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0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0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0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0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0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0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0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0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1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1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1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1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1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1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1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1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1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1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2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2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2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2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2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2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2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2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2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2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3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3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3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3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3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3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3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3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3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3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4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4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4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4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4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4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4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4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4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4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5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65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65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65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65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65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65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65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65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65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66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66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66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66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66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66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66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66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66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66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67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7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7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7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7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7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7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7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7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7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8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8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8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8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8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8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8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68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68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8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9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9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9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9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9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9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9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9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9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69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0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0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0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0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0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0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0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70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70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0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1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1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1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1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1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1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1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1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1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1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2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2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2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2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2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2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2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72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72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2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3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3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3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3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3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3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3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3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3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3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4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4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4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4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4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4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4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4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4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4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5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5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5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5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5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5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5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5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5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5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6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6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6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6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76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76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76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76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6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6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7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7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7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7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7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7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7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7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7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7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8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8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8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8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78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78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78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78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8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8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9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9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9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9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9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9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9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9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9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79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0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0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0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0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0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0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0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0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0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0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1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1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1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1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1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1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1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1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1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1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2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2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2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2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2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2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2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2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2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2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3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3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3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3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3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3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3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3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3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3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4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4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4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4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4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4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4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4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4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4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5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5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5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5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5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5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5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5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5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5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6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6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6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6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6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6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6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6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6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6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7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7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7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7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7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7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7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7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7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7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8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8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8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8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8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8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8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8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8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8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9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9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9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9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9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9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9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89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9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89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90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90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90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90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90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90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90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90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90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90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91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91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1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1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1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1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1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1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1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1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2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2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2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2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2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2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2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2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92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92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3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3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3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3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3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3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3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3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3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3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4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4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4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4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4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4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94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94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4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4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5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5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5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5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5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5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5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5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5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5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6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6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6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6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96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96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6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6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96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96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7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7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97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97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7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7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97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97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7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7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98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98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8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8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98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98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8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8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98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298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9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9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9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9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9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9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9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9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9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299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0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0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0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0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0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0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0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0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00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00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1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1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1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1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1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1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1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1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1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1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2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2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2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2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2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2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2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2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02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02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3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3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3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3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3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3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3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3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3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3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4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4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4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4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4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4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4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4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4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4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5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5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5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5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5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5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5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5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5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5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6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6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6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6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6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6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6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6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6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6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7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7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7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7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7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7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7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7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7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7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08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08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08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08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08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08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08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08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08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08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09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09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09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09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09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09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09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09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09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09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10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0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0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0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0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0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0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0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0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0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1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1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1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1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1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1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1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11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11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1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2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2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2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2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2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2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2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2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2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2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3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3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3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3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3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3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3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13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13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3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4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4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4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4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4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4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4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4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4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4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5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5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5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5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5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5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5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15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15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5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6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6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6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6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6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6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6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6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6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6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7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7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7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7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7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7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7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7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7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7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8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8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8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8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8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8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8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8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8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8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9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9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9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9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19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19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19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19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9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19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0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0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0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0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0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0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0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0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0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0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1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1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1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1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21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21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21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21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1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1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2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2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2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2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2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2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2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2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2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2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3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3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3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3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23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23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23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23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23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23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24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24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24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24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4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4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4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4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4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4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5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5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5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5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5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5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5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5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5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5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26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26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26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26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26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26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26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26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26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26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27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27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27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27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27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27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27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27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7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7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8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8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8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8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8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8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8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8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8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8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9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9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9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29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29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29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29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29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29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29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30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30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30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30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30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30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30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30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30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30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31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31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1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1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1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1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1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1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1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1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2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2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2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2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2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2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2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2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32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32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33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33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332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333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334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335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33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33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33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33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340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341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4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4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4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4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4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4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4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4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5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5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5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5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5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5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5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5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358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359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6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6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6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6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6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6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6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6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6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6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7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7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7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7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7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7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376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209550"/>
    <xdr:sp macro="" textlink="">
      <xdr:nvSpPr>
        <xdr:cNvPr id="3377" name="Shape 3"/>
        <xdr:cNvSpPr txBox="1"/>
      </xdr:nvSpPr>
      <xdr:spPr>
        <a:xfrm>
          <a:off x="7277100" y="29718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7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7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8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8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8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8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84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85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86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87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88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89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90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91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92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30</xdr:row>
      <xdr:rowOff>0</xdr:rowOff>
    </xdr:from>
    <xdr:ext cx="38100" cy="161925"/>
    <xdr:sp macro="" textlink="">
      <xdr:nvSpPr>
        <xdr:cNvPr id="3393" name="Shape 4"/>
        <xdr:cNvSpPr txBox="1"/>
      </xdr:nvSpPr>
      <xdr:spPr>
        <a:xfrm>
          <a:off x="7277100" y="29718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7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7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4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4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4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4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4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4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4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4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5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5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5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5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5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5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7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7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9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9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1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1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1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1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2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2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2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2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2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2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3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3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5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5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7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47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4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2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2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2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2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2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3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3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3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3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3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3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3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3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3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4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4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4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4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4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6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6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8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58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5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0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0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3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4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4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5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5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6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6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7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7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8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8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8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8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8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8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8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68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6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0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0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0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0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1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1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1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1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1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1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1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1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1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1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2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2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3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4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4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4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4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4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4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4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4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4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4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5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5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5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5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5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5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7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7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7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7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7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7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7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7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8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8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8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8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8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78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7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0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0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2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2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3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4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4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4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4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5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5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5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5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5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5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6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6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8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88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8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0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0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5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5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5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5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5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6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6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6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6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6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6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6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6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6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6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7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7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7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7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7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9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99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9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1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1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3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3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6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6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7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7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8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8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9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09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0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1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1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1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1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1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1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1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1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3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3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3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3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3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4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4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4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4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4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4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4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4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4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4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5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5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6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6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7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7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7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7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7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7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7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7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7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7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8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8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8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8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8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18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1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0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0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0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0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0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0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1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1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1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1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1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1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3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3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5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5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6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6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7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7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7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7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8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8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8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8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8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8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9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29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2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1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1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3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3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3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8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8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8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8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8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9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9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9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9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9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9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9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9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9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39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40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40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40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40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40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42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42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44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44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46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46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4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49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49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0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0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1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1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2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2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3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4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4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4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4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4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4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4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4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6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6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6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6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6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6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7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7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7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7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7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7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7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7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7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7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8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8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5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9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59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0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0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0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0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0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0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0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0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1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1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1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1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1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1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3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3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3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3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3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3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3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4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4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4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4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4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4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6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6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8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8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6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9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69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71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71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7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73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7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79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79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79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79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79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79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79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79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79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0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0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0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0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0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0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0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0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1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2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2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4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4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6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86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8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0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0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0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0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2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2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2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2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4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4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4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4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4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4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5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5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5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5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7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7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7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7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7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7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7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7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7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7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8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8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8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8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8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8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8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198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19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0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0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0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0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1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1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1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1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1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1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1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1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1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1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2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2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3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4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4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4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4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4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4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4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4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4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4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5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5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6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6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8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08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0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0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0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1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1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1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1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2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2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2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2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2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2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4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4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6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16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1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2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2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2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2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2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2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2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2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2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3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3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3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3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3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3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3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3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3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4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5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5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7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7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9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29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2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3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3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3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3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5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5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5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5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7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7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7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7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7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7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8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8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8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38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3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0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0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0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0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0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0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0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0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1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1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1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1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1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1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1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1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3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3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3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3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3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4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4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4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4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4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4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4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4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4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4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5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5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6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6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7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7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7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7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7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7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7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7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7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7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8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8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4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9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49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1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1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3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3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3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4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4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4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4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5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5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5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5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5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5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7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7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5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9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59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5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5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5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5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5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5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5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5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5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6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6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6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6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6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6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6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6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6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6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7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8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68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6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0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2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2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6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6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6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6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8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8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8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78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7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0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0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0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0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1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1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1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1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3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3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3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3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3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3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3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3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3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4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4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4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4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4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4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4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4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6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6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6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6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6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6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7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7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7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7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7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7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7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7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7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7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8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8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8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9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89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0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0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0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0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0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0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0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0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1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1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2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2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4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4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6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6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6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6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7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7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7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7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8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8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8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8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8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298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29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2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2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0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8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8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8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8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8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8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8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8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8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9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9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9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9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9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9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9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9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9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09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0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1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1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3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5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5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9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9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9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19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1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1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1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1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1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3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3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3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3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3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4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4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4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4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6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6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6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6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6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6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6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6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6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6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7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7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7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7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7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7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7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7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2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9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9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9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9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9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29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0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0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0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0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0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0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0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0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1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1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2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2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3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3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3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3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3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3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3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3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3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4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4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5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5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7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209550"/>
    <xdr:sp macro="" textlink="">
      <xdr:nvSpPr>
        <xdr:cNvPr id="337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8</xdr:row>
      <xdr:rowOff>0</xdr:rowOff>
    </xdr:from>
    <xdr:ext cx="38100" cy="161925"/>
    <xdr:sp macro="" textlink="">
      <xdr:nvSpPr>
        <xdr:cNvPr id="33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4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4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4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4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4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4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4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4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5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5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5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5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5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5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7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7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9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9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1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1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1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1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2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2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2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2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2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2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3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3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5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5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7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7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2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2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2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2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2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4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4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4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4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4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6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6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8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8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0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0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3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4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4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5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5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6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6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7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7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8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8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8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8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8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8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8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8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0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0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0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0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2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2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3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5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5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5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5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5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5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7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7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7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7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7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7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7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7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8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8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8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8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8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8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0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0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2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2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3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4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4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4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4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5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5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5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5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5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5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6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6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8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8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0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0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5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5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5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5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5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7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7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7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7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7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9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9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1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1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3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3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6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6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7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7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8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8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9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9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1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1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1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1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1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1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1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1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3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3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3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3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3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5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5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6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6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8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8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8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8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8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8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0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0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0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0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0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0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1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1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1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1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1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1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3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3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5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5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6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6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7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7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7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7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8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8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8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8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8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8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9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9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1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1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3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3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8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8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8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8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8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0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0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0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0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0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2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2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4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4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6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6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9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9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0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0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1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1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2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2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3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4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4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4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4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4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4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4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4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6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6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6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6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6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6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8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8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9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9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1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1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1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1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1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1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3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3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3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3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3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3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3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4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4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4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4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4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4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6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6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8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8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9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9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1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1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3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9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9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9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9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9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9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9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9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9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1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2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2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4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4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6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6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0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0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0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0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2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2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2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2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4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4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4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4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4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4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5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5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5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5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8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8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8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8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8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8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8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8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0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0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0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0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2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2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3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5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5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6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6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8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8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0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0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1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1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1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1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2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2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2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2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2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2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4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4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6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6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2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2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2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2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2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2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2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2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2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4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5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5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7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7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9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9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3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3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3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3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5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5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5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5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7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7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7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7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7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7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8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8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8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8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1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1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1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1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1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1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1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1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3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3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3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3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3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5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5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6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6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8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8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9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9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1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1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3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3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3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4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4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4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4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5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5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5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5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5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5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7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7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9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9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5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5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5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5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5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5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5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5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5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7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8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8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0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2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2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6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6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6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6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8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8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8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8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0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0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0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0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1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1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1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1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4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4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4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4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4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4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4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4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6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6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6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6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6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6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8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8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9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9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1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1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2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2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4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4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6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6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6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6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7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7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7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7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8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8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8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8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8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8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2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2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0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1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1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3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5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5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9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9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9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9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1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1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1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1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3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3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3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3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3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4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4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4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4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7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7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7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7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7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7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7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7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9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9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9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9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9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9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1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1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2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2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4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4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5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5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7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7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4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4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4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4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4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4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4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4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5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5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5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5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5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5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7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7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9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9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1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1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1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1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2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2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2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2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2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2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3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3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5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5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7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7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2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2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2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2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2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4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4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4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4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4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6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6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8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8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0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0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3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4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4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5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5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6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6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7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7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8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8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8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8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8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8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8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8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0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0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0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0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2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2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3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5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5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5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5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5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5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7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7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7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7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7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7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7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7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8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8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8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8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8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8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0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0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2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2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3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4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4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4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4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5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5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5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5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5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5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6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6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8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8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0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0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5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5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5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5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5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7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7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7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7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7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9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9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1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1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3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3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6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6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7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7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8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8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9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9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1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1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1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1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1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1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1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1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3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3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3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3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3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5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5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6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6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8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8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8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8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8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8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0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0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0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0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0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0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1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1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1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1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1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1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3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3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5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5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6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6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7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7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7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7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8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8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8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8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8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8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9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9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1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1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3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3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8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8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8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8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8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0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0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0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0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0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2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2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4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4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6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6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9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9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0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0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1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1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2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2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3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4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4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4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4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4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4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4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4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6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6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6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6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6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6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8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8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9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9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1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1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1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1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1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1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3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3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3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3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3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3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3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4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4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4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4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4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4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6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6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8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8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9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9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1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1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3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9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9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9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9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9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9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9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9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9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1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2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2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4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4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6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6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0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0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0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0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2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2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2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2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4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4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4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4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4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4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5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5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5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5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8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8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8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8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8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8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8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8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0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0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0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0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2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2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3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5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5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6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6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8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8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0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0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1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1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1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1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2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2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2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2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2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2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4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4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6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6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2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2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2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2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2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2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2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2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2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4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5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5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7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7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9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9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3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3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3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3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5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5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5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5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7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7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7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7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7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7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8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8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8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8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1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1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1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1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1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1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1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1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3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3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3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3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3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5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5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6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6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8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8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9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9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1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1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3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3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3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4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4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4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4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5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5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5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5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5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5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7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7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9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9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5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5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5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5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5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5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5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5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5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7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8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8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0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2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2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6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6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6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6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8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8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8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8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0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0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0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0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1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1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1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1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4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4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4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4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4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4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4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4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6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6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6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6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6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6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8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8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9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9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1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1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2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2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4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4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6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6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6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6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7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7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7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7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8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8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8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8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8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8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2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2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0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1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1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3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3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3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3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3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5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5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9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9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9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9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9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9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1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1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1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1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1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1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3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3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3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3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3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3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3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3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3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4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4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4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4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7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7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7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7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7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7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7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7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9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9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9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9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9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9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1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1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1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1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1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1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1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1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1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1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2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2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2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2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2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2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2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2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2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2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2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3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4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5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40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41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4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4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4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4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4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4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4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4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5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5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5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5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5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5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5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5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58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59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7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7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7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7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7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7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76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77" name="Shape 3"/>
        <xdr:cNvSpPr txBox="1"/>
      </xdr:nvSpPr>
      <xdr:spPr>
        <a:xfrm>
          <a:off x="6391275" y="5867400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7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7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4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5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6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7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8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9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90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91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92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93" name="Shape 4"/>
        <xdr:cNvSpPr txBox="1"/>
      </xdr:nvSpPr>
      <xdr:spPr>
        <a:xfrm>
          <a:off x="6391275" y="5867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4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4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4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4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4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4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4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4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4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4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5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5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5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5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5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5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5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5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5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5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6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7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7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7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7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7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7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7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7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7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7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8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9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9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9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9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9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9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9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9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9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9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0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0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0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0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0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0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0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0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0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0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1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1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1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1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1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1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1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1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1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1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2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2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2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2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2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2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2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2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2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2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3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3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3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3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3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3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3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3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3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3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4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5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5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5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5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5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5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5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5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5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5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6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7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7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7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47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7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7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7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7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7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7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8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49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0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1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2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2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2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2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2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2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2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2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2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2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3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4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4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4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4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4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4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4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4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4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4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5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6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6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6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6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6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6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6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6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6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6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7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8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8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58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8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8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8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8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8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8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8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59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0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0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0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0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0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0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0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0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0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0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1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2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3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3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3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3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3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3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3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3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3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3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4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4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4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4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4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4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4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4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4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4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5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5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5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5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5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5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5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5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5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5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6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6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6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6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6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6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6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6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6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6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7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7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7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7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7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7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7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7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7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7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8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8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8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8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8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8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8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68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8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8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69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0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0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0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0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0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0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0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0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0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0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1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2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2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2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2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2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2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2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2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2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2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3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3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3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3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3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3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3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3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3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3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4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5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5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5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5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5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5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5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5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5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5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6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7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7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7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7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7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7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7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7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7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7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8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8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8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8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8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78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8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8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8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8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79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0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0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0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0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0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0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0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0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0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0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1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2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2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2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2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2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2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2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2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2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2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3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3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3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3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3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3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3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3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3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3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4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4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4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4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4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4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4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4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4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4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5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5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5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5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5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5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5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5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5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5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6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6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6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6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6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6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6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6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6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6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7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8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8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8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88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8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8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8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8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8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8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89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0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0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0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0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0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0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0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0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0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0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1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2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3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4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5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5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5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5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5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5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5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5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5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5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6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7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7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7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7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7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7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7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7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7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7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8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9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9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99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9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9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9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9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9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9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99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0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1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1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1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1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1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1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1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1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1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1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2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3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3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3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3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3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3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3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3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3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3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4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5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6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6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6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6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6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6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6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6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6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6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7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7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7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7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7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7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7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7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7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7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8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8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8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8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8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8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8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8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8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8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9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09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9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9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9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9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9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9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9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09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0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0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0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0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0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0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0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0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0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0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1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1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1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1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1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1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1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1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1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1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2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3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3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3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3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3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3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3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3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3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3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4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5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5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5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5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5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5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5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5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5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5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6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6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6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6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6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6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6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6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6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6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7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8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8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8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8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8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18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8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8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8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8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19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0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0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0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0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0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0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0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0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0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0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1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1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1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1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1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1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1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1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1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1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2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3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3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3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3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3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3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3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3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3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3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4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5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5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5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5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5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5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5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5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5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5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6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6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6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6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6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6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6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6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6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6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7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7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7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7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7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7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7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7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7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7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8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8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8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8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8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8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8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8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8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8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9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9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9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29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9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9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9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9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9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29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0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1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1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1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1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1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1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1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1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1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1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2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3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3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3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3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3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3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3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3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3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3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4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5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6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7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8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8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8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8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38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8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8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8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8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8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39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0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0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0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0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0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0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0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0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0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0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1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2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2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2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2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2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2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2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2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2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2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3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4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4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4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4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4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4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4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4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4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4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5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6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6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6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6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6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6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6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6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6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6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7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8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9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9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9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9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9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9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9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49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9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49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0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0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0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0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0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0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0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0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0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0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1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1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1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1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1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1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1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1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1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1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2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2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2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2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2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2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2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2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2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2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3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3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3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3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3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3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3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3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3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3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4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4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4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4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4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4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4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4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4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4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5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6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6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6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6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6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6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6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6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6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6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7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8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8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8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8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8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8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8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8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8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8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9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9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9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9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9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9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9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59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9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59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0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1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1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1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1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1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1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1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1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1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1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2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3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3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3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3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3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3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3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3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3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3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4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4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4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4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4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4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4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4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4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4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5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6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6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6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6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6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6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6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6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6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6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7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8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8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8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8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8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8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8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8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8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8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9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9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9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9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9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9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9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69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9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69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0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1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1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1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1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1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1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1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1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1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1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2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3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3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3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3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3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3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3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3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3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3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4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5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6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7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8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79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9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9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9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9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9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9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9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9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79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0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1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1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2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2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2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2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2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2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2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2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2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2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3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4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4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4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4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4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4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4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4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4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4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5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6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6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6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6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6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6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6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6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86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6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7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8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89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0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0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0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0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0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0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0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0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0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0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1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2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2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2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2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2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2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2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2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2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2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3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4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4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4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4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4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4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4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4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4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4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5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5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5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5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5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5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5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5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5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5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6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7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8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8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8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8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8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8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8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198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8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8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199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0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0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0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0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0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0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0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0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0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0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1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2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2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2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2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2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2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2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2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2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2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3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3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3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3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3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3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3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3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3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3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4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5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5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5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5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5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5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5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5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5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5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6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6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6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6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6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6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6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6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6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6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7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8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8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8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8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8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8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8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08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8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8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09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0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0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0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0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0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0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0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0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0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0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1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1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1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1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1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1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1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1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1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1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2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2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2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2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2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2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2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2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2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2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3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4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4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4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4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4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4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4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4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4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4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5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6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6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6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6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6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6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6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6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6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16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7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8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19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0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1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2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2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2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2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2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2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2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2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2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2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3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4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4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5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5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5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5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5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5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5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5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5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5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6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7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7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7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7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7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7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7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7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7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7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8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9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9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9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9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9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9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9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9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29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29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0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1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2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3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3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3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3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3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3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3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3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3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3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4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5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5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5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5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5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5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5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5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5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5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6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7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7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7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7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7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7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7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7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7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7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8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8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8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38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8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8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8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8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8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8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39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0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1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1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1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1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1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1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1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1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1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1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2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3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3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3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3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3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3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3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3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3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3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4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5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5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5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5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5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5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5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5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5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5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6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6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6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6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6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6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6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6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6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6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7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8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8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8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8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8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8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8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8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8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8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9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9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9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9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9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9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9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49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9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49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0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1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1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1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1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1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1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1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1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1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1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2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3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3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3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3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3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3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3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3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3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3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4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4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4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4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4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4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4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4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4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4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5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5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5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5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5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5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5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5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5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5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6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7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7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7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7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7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7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7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7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7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7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8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9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9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9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9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9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9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9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59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9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59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0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1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2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3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4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5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5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5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5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5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5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5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5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5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5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6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7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7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8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8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8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8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8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8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8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8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68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8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69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0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0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0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0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0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0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0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0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0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0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1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2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2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2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2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2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2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2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2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2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2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3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4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5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6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6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6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6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6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6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6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6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6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6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7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8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8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8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8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8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8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8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78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8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8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79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0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0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0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0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0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0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0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0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0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0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1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1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1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1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1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1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1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1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1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1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2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3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4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4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4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4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4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4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4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4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4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4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5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6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6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6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6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6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6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6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6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6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6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7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8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8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8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8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8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8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8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8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8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8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9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9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9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9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9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9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9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89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9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89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0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1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1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1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1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1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1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1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1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1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1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2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2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2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2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2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2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2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2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2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2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3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4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4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4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4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4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4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4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4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4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4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5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6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6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6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6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6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6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6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6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6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6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7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7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7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7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7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7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7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7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7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7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8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8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8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8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8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8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8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8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8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298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299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0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0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0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0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0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0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0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0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0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0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1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2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2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2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2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2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2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2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2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2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2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3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4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5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6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7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08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8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09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0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0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0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0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0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0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0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0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0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0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1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1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1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1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1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1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1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1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1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1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2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3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3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3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3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3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3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3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3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3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3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4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5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5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5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5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5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5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5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5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5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5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6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7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8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9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9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9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9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9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9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9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19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9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19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0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1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1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1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1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1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1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1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1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1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1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2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3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3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3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3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3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3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3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3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3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3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4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4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4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4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4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4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4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4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4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4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5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6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7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7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7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7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7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7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7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7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7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7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8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9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9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9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29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9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9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9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9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9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29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0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1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1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1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1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1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1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1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1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1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1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2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2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2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2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2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2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2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2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2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2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2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3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4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5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3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40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41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4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4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4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4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4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4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4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4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5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5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5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5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5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5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5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5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58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59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6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7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7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7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7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7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7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76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209550"/>
    <xdr:sp macro="" textlink="">
      <xdr:nvSpPr>
        <xdr:cNvPr id="3377" name="Shape 3"/>
        <xdr:cNvSpPr txBox="1"/>
      </xdr:nvSpPr>
      <xdr:spPr>
        <a:xfrm>
          <a:off x="6210300" y="2771775"/>
          <a:ext cx="381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7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7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4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5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6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7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8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89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90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91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92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-19050</xdr:colOff>
      <xdr:row>6</xdr:row>
      <xdr:rowOff>0</xdr:rowOff>
    </xdr:from>
    <xdr:ext cx="38100" cy="161925"/>
    <xdr:sp macro="" textlink="">
      <xdr:nvSpPr>
        <xdr:cNvPr id="3393" name="Shape 4"/>
        <xdr:cNvSpPr txBox="1"/>
      </xdr:nvSpPr>
      <xdr:spPr>
        <a:xfrm>
          <a:off x="6210300" y="27717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0"/>
  <sheetViews>
    <sheetView tabSelected="1" zoomScale="80" zoomScaleNormal="80" workbookViewId="0">
      <selection activeCell="K4" sqref="K4:K31"/>
    </sheetView>
  </sheetViews>
  <sheetFormatPr baseColWidth="10" defaultColWidth="12.625" defaultRowHeight="15" customHeight="1" x14ac:dyDescent="0.2"/>
  <cols>
    <col min="1" max="1" width="8.125" style="56" customWidth="1"/>
    <col min="2" max="2" width="25.75" customWidth="1"/>
    <col min="3" max="3" width="10.5" customWidth="1"/>
    <col min="4" max="4" width="49.875" customWidth="1"/>
    <col min="5" max="5" width="29.875" customWidth="1"/>
    <col min="6" max="6" width="16.625" customWidth="1"/>
    <col min="7" max="7" width="10" customWidth="1"/>
    <col min="8" max="8" width="19.375" customWidth="1"/>
    <col min="9" max="9" width="17.375" style="36" customWidth="1"/>
    <col min="10" max="10" width="17.375" customWidth="1"/>
    <col min="11" max="11" width="15.25" customWidth="1"/>
    <col min="12" max="12" width="12.625" customWidth="1"/>
    <col min="13" max="13" width="11.625" customWidth="1"/>
    <col min="14" max="28" width="9.375" customWidth="1"/>
  </cols>
  <sheetData>
    <row r="1" spans="1:13" ht="27" thickBot="1" x14ac:dyDescent="0.45">
      <c r="A1" s="64"/>
      <c r="B1" s="376" t="s">
        <v>110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3" ht="26.25" x14ac:dyDescent="0.4">
      <c r="A2" s="377" t="s">
        <v>106</v>
      </c>
      <c r="B2" s="372" t="s">
        <v>70</v>
      </c>
      <c r="C2" s="373"/>
      <c r="D2" s="373"/>
      <c r="E2" s="373"/>
      <c r="F2" s="373"/>
      <c r="G2" s="373"/>
      <c r="H2" s="373"/>
      <c r="I2" s="373"/>
      <c r="J2" s="373"/>
      <c r="K2" s="72"/>
      <c r="L2" s="73"/>
      <c r="M2" s="44"/>
    </row>
    <row r="3" spans="1:13" x14ac:dyDescent="0.2">
      <c r="A3" s="378"/>
      <c r="B3" s="65" t="s">
        <v>0</v>
      </c>
      <c r="C3" s="65" t="s">
        <v>1</v>
      </c>
      <c r="D3" s="65" t="s">
        <v>2</v>
      </c>
      <c r="E3" s="65" t="s">
        <v>3</v>
      </c>
      <c r="F3" s="65" t="s">
        <v>4</v>
      </c>
      <c r="G3" s="65" t="s">
        <v>5</v>
      </c>
      <c r="H3" s="65" t="s">
        <v>6</v>
      </c>
      <c r="I3" s="65" t="s">
        <v>7</v>
      </c>
      <c r="J3" s="65" t="s">
        <v>8</v>
      </c>
      <c r="K3" s="65" t="s">
        <v>9</v>
      </c>
      <c r="L3" s="74"/>
      <c r="M3" s="44"/>
    </row>
    <row r="4" spans="1:13" ht="15.75" x14ac:dyDescent="0.25">
      <c r="A4" s="79">
        <v>1</v>
      </c>
      <c r="B4" s="66" t="s">
        <v>172</v>
      </c>
      <c r="C4" s="257">
        <v>2</v>
      </c>
      <c r="D4" s="63" t="s">
        <v>111</v>
      </c>
      <c r="E4" s="63" t="s">
        <v>112</v>
      </c>
      <c r="F4" s="63" t="s">
        <v>98</v>
      </c>
      <c r="G4" s="63">
        <v>2021</v>
      </c>
      <c r="H4" s="62" t="s">
        <v>11</v>
      </c>
      <c r="I4" s="141">
        <v>179</v>
      </c>
      <c r="J4" s="161">
        <f>I4*C4</f>
        <v>358</v>
      </c>
      <c r="K4" s="254">
        <v>4509</v>
      </c>
      <c r="L4" s="75"/>
      <c r="M4" s="50"/>
    </row>
    <row r="5" spans="1:13" ht="15.75" x14ac:dyDescent="0.25">
      <c r="A5" s="79">
        <v>2</v>
      </c>
      <c r="B5" s="66" t="s">
        <v>174</v>
      </c>
      <c r="C5" s="257">
        <v>3</v>
      </c>
      <c r="D5" s="63" t="s">
        <v>113</v>
      </c>
      <c r="E5" s="63" t="s">
        <v>114</v>
      </c>
      <c r="F5" s="63" t="s">
        <v>68</v>
      </c>
      <c r="G5" s="63">
        <v>2020</v>
      </c>
      <c r="H5" s="62" t="s">
        <v>11</v>
      </c>
      <c r="I5" s="134">
        <v>333</v>
      </c>
      <c r="J5" s="161">
        <f t="shared" ref="J5:J31" si="0">I5*C5</f>
        <v>999</v>
      </c>
      <c r="K5" s="254" t="s">
        <v>2590</v>
      </c>
      <c r="L5" s="75"/>
      <c r="M5" s="50"/>
    </row>
    <row r="6" spans="1:13" ht="15.75" x14ac:dyDescent="0.25">
      <c r="A6" s="79">
        <v>3</v>
      </c>
      <c r="B6" s="66" t="s">
        <v>173</v>
      </c>
      <c r="C6" s="257">
        <v>2</v>
      </c>
      <c r="D6" s="63" t="s">
        <v>115</v>
      </c>
      <c r="E6" s="63" t="s">
        <v>114</v>
      </c>
      <c r="F6" s="63" t="s">
        <v>68</v>
      </c>
      <c r="G6" s="63">
        <v>2021</v>
      </c>
      <c r="H6" s="62" t="s">
        <v>11</v>
      </c>
      <c r="I6" s="134">
        <v>136</v>
      </c>
      <c r="J6" s="161">
        <f>I6*C6</f>
        <v>272</v>
      </c>
      <c r="K6" s="254" t="s">
        <v>1066</v>
      </c>
      <c r="L6" s="75"/>
      <c r="M6" s="50"/>
    </row>
    <row r="7" spans="1:13" ht="15.75" x14ac:dyDescent="0.25">
      <c r="A7" s="79">
        <v>4</v>
      </c>
      <c r="B7" s="66" t="s">
        <v>174</v>
      </c>
      <c r="C7" s="257">
        <v>3</v>
      </c>
      <c r="D7" s="63" t="s">
        <v>116</v>
      </c>
      <c r="E7" s="63" t="s">
        <v>117</v>
      </c>
      <c r="F7" s="63" t="s">
        <v>68</v>
      </c>
      <c r="G7" s="63">
        <v>2021</v>
      </c>
      <c r="H7" s="62" t="s">
        <v>11</v>
      </c>
      <c r="I7" s="134">
        <v>208</v>
      </c>
      <c r="J7" s="161">
        <f t="shared" si="0"/>
        <v>624</v>
      </c>
      <c r="K7" s="254" t="s">
        <v>2590</v>
      </c>
      <c r="L7" s="75"/>
      <c r="M7" s="50"/>
    </row>
    <row r="8" spans="1:13" ht="15.75" x14ac:dyDescent="0.25">
      <c r="A8" s="79">
        <v>5</v>
      </c>
      <c r="B8" s="66" t="s">
        <v>174</v>
      </c>
      <c r="C8" s="257">
        <v>3</v>
      </c>
      <c r="D8" s="63" t="s">
        <v>118</v>
      </c>
      <c r="E8" s="63" t="s">
        <v>119</v>
      </c>
      <c r="F8" s="63" t="s">
        <v>68</v>
      </c>
      <c r="G8" s="63">
        <v>2016</v>
      </c>
      <c r="H8" s="62" t="s">
        <v>11</v>
      </c>
      <c r="I8" s="134">
        <v>196</v>
      </c>
      <c r="J8" s="161">
        <f t="shared" si="0"/>
        <v>588</v>
      </c>
      <c r="K8" s="254" t="s">
        <v>2590</v>
      </c>
      <c r="L8" s="75"/>
      <c r="M8" s="50"/>
    </row>
    <row r="9" spans="1:13" ht="15.75" x14ac:dyDescent="0.25">
      <c r="A9" s="79">
        <v>6</v>
      </c>
      <c r="B9" s="66" t="s">
        <v>174</v>
      </c>
      <c r="C9" s="257">
        <v>3</v>
      </c>
      <c r="D9" s="63" t="s">
        <v>120</v>
      </c>
      <c r="E9" s="63" t="s">
        <v>117</v>
      </c>
      <c r="F9" s="63" t="s">
        <v>68</v>
      </c>
      <c r="G9" s="63">
        <v>2016</v>
      </c>
      <c r="H9" s="62" t="s">
        <v>11</v>
      </c>
      <c r="I9" s="134">
        <v>364</v>
      </c>
      <c r="J9" s="161">
        <f t="shared" si="0"/>
        <v>1092</v>
      </c>
      <c r="K9" s="254" t="s">
        <v>2590</v>
      </c>
      <c r="L9" s="75"/>
      <c r="M9" s="50"/>
    </row>
    <row r="10" spans="1:13" ht="15.75" x14ac:dyDescent="0.25">
      <c r="A10" s="79">
        <v>7</v>
      </c>
      <c r="B10" s="66" t="s">
        <v>174</v>
      </c>
      <c r="C10" s="257">
        <v>3</v>
      </c>
      <c r="D10" s="63" t="s">
        <v>121</v>
      </c>
      <c r="E10" s="63" t="s">
        <v>122</v>
      </c>
      <c r="F10" s="63" t="s">
        <v>68</v>
      </c>
      <c r="G10" s="63">
        <v>2016</v>
      </c>
      <c r="H10" s="62" t="s">
        <v>11</v>
      </c>
      <c r="I10" s="134">
        <v>175</v>
      </c>
      <c r="J10" s="161">
        <f t="shared" si="0"/>
        <v>525</v>
      </c>
      <c r="K10" s="254" t="s">
        <v>2590</v>
      </c>
      <c r="L10" s="75"/>
      <c r="M10" s="50"/>
    </row>
    <row r="11" spans="1:13" ht="15.75" x14ac:dyDescent="0.25">
      <c r="A11" s="79">
        <v>8</v>
      </c>
      <c r="B11" s="66" t="s">
        <v>174</v>
      </c>
      <c r="C11" s="257">
        <v>3</v>
      </c>
      <c r="D11" s="63" t="s">
        <v>123</v>
      </c>
      <c r="E11" s="63" t="s">
        <v>124</v>
      </c>
      <c r="F11" s="63" t="s">
        <v>68</v>
      </c>
      <c r="G11" s="63">
        <v>2015</v>
      </c>
      <c r="H11" s="62" t="s">
        <v>11</v>
      </c>
      <c r="I11" s="134">
        <v>179</v>
      </c>
      <c r="J11" s="161">
        <f t="shared" si="0"/>
        <v>537</v>
      </c>
      <c r="K11" s="254" t="s">
        <v>2590</v>
      </c>
      <c r="L11" s="76"/>
      <c r="M11" s="50"/>
    </row>
    <row r="12" spans="1:13" ht="15.75" x14ac:dyDescent="0.25">
      <c r="A12" s="79">
        <v>9</v>
      </c>
      <c r="B12" s="66" t="s">
        <v>174</v>
      </c>
      <c r="C12" s="257">
        <v>3</v>
      </c>
      <c r="D12" s="63" t="s">
        <v>125</v>
      </c>
      <c r="E12" s="63" t="s">
        <v>126</v>
      </c>
      <c r="F12" s="63" t="s">
        <v>68</v>
      </c>
      <c r="G12" s="63">
        <v>2015</v>
      </c>
      <c r="H12" s="62" t="s">
        <v>11</v>
      </c>
      <c r="I12" s="134">
        <v>228</v>
      </c>
      <c r="J12" s="161">
        <f t="shared" si="0"/>
        <v>684</v>
      </c>
      <c r="K12" s="254" t="s">
        <v>2590</v>
      </c>
      <c r="L12" s="76"/>
      <c r="M12" s="50"/>
    </row>
    <row r="13" spans="1:13" ht="15.75" x14ac:dyDescent="0.25">
      <c r="A13" s="79">
        <v>10</v>
      </c>
      <c r="B13" s="66" t="s">
        <v>172</v>
      </c>
      <c r="C13" s="257">
        <v>2</v>
      </c>
      <c r="D13" s="63" t="s">
        <v>127</v>
      </c>
      <c r="E13" s="63" t="s">
        <v>128</v>
      </c>
      <c r="F13" s="63" t="s">
        <v>60</v>
      </c>
      <c r="G13" s="63">
        <v>2018</v>
      </c>
      <c r="H13" s="62" t="s">
        <v>11</v>
      </c>
      <c r="I13" s="255">
        <v>201</v>
      </c>
      <c r="J13" s="161">
        <f t="shared" si="0"/>
        <v>402</v>
      </c>
      <c r="K13" s="254">
        <v>4509</v>
      </c>
      <c r="L13" s="76"/>
      <c r="M13" s="50"/>
    </row>
    <row r="14" spans="1:13" ht="15.75" x14ac:dyDescent="0.25">
      <c r="A14" s="79">
        <v>11</v>
      </c>
      <c r="B14" s="66" t="s">
        <v>174</v>
      </c>
      <c r="C14" s="257">
        <v>3</v>
      </c>
      <c r="D14" s="63" t="s">
        <v>129</v>
      </c>
      <c r="E14" s="63" t="s">
        <v>130</v>
      </c>
      <c r="F14" s="63" t="s">
        <v>60</v>
      </c>
      <c r="G14" s="63">
        <v>2011</v>
      </c>
      <c r="H14" s="62" t="s">
        <v>11</v>
      </c>
      <c r="I14" s="134">
        <v>86</v>
      </c>
      <c r="J14" s="161">
        <f t="shared" si="0"/>
        <v>258</v>
      </c>
      <c r="K14" s="254" t="s">
        <v>2590</v>
      </c>
      <c r="L14" s="76"/>
      <c r="M14" s="50"/>
    </row>
    <row r="15" spans="1:13" ht="15.75" x14ac:dyDescent="0.25">
      <c r="A15" s="79">
        <v>12</v>
      </c>
      <c r="B15" s="66" t="s">
        <v>175</v>
      </c>
      <c r="C15" s="257">
        <v>2</v>
      </c>
      <c r="D15" s="63" t="s">
        <v>131</v>
      </c>
      <c r="E15" s="63" t="s">
        <v>132</v>
      </c>
      <c r="F15" s="63" t="s">
        <v>81</v>
      </c>
      <c r="G15" s="63">
        <v>2022</v>
      </c>
      <c r="H15" s="62" t="s">
        <v>11</v>
      </c>
      <c r="I15" s="234">
        <v>849</v>
      </c>
      <c r="J15" s="161">
        <f t="shared" si="0"/>
        <v>1698</v>
      </c>
      <c r="K15" s="254">
        <v>2214</v>
      </c>
      <c r="L15" s="76"/>
      <c r="M15" s="50"/>
    </row>
    <row r="16" spans="1:13" ht="15.75" x14ac:dyDescent="0.25">
      <c r="A16" s="79">
        <v>13</v>
      </c>
      <c r="B16" s="66" t="s">
        <v>175</v>
      </c>
      <c r="C16" s="257">
        <v>2</v>
      </c>
      <c r="D16" s="63" t="s">
        <v>133</v>
      </c>
      <c r="E16" s="63" t="s">
        <v>134</v>
      </c>
      <c r="F16" s="63" t="s">
        <v>81</v>
      </c>
      <c r="G16" s="63">
        <v>2022</v>
      </c>
      <c r="H16" s="62" t="s">
        <v>11</v>
      </c>
      <c r="I16" s="234">
        <v>649</v>
      </c>
      <c r="J16" s="161">
        <f t="shared" si="0"/>
        <v>1298</v>
      </c>
      <c r="K16" s="254">
        <v>2214</v>
      </c>
      <c r="L16" s="76"/>
      <c r="M16" s="50"/>
    </row>
    <row r="17" spans="1:13" s="58" customFormat="1" ht="15.75" x14ac:dyDescent="0.25">
      <c r="A17" s="79">
        <v>14</v>
      </c>
      <c r="B17" s="66" t="s">
        <v>175</v>
      </c>
      <c r="C17" s="257">
        <v>2</v>
      </c>
      <c r="D17" s="63" t="s">
        <v>135</v>
      </c>
      <c r="E17" s="63" t="s">
        <v>136</v>
      </c>
      <c r="F17" s="63" t="s">
        <v>137</v>
      </c>
      <c r="G17" s="63">
        <v>2022</v>
      </c>
      <c r="H17" s="62" t="s">
        <v>11</v>
      </c>
      <c r="I17" s="234">
        <v>847</v>
      </c>
      <c r="J17" s="161">
        <f t="shared" si="0"/>
        <v>1694</v>
      </c>
      <c r="K17" s="254">
        <v>2214</v>
      </c>
      <c r="L17" s="76"/>
      <c r="M17" s="50"/>
    </row>
    <row r="18" spans="1:13" s="58" customFormat="1" ht="15.75" x14ac:dyDescent="0.25">
      <c r="A18" s="79">
        <v>15</v>
      </c>
      <c r="B18" s="66" t="s">
        <v>172</v>
      </c>
      <c r="C18" s="257">
        <v>2</v>
      </c>
      <c r="D18" s="63" t="s">
        <v>138</v>
      </c>
      <c r="E18" s="63" t="s">
        <v>139</v>
      </c>
      <c r="F18" s="63" t="s">
        <v>140</v>
      </c>
      <c r="G18" s="63">
        <v>2022</v>
      </c>
      <c r="H18" s="62" t="s">
        <v>11</v>
      </c>
      <c r="I18" s="141">
        <v>435</v>
      </c>
      <c r="J18" s="161">
        <f t="shared" si="0"/>
        <v>870</v>
      </c>
      <c r="K18" s="254">
        <v>4509</v>
      </c>
      <c r="L18" s="76"/>
      <c r="M18" s="50"/>
    </row>
    <row r="19" spans="1:13" s="58" customFormat="1" ht="15.75" x14ac:dyDescent="0.25">
      <c r="A19" s="79">
        <v>16</v>
      </c>
      <c r="B19" s="66" t="s">
        <v>172</v>
      </c>
      <c r="C19" s="257">
        <v>2</v>
      </c>
      <c r="D19" s="63" t="s">
        <v>141</v>
      </c>
      <c r="E19" s="63" t="s">
        <v>142</v>
      </c>
      <c r="F19" s="63" t="s">
        <v>137</v>
      </c>
      <c r="G19" s="63">
        <v>2021</v>
      </c>
      <c r="H19" s="62" t="s">
        <v>11</v>
      </c>
      <c r="I19" s="141">
        <v>353</v>
      </c>
      <c r="J19" s="161">
        <f t="shared" si="0"/>
        <v>706</v>
      </c>
      <c r="K19" s="254">
        <v>4509</v>
      </c>
      <c r="L19" s="76"/>
      <c r="M19" s="50"/>
    </row>
    <row r="20" spans="1:13" s="58" customFormat="1" ht="15.75" x14ac:dyDescent="0.25">
      <c r="A20" s="79">
        <v>17</v>
      </c>
      <c r="B20" s="66" t="s">
        <v>172</v>
      </c>
      <c r="C20" s="257">
        <v>2</v>
      </c>
      <c r="D20" s="63" t="s">
        <v>143</v>
      </c>
      <c r="E20" s="63" t="s">
        <v>144</v>
      </c>
      <c r="F20" s="63" t="s">
        <v>145</v>
      </c>
      <c r="G20" s="63">
        <v>2021</v>
      </c>
      <c r="H20" s="62" t="s">
        <v>11</v>
      </c>
      <c r="I20" s="141">
        <v>944</v>
      </c>
      <c r="J20" s="161">
        <f t="shared" si="0"/>
        <v>1888</v>
      </c>
      <c r="K20" s="254">
        <v>4509</v>
      </c>
      <c r="L20" s="76"/>
      <c r="M20" s="50"/>
    </row>
    <row r="21" spans="1:13" s="58" customFormat="1" ht="15.75" x14ac:dyDescent="0.25">
      <c r="A21" s="79">
        <v>18</v>
      </c>
      <c r="B21" s="66" t="s">
        <v>175</v>
      </c>
      <c r="C21" s="257">
        <v>2</v>
      </c>
      <c r="D21" s="63" t="s">
        <v>146</v>
      </c>
      <c r="E21" s="63" t="s">
        <v>147</v>
      </c>
      <c r="F21" s="63" t="s">
        <v>145</v>
      </c>
      <c r="G21" s="63">
        <v>2021</v>
      </c>
      <c r="H21" s="62" t="s">
        <v>11</v>
      </c>
      <c r="I21" s="234">
        <v>906.11</v>
      </c>
      <c r="J21" s="161">
        <f t="shared" si="0"/>
        <v>1812.22</v>
      </c>
      <c r="K21" s="254">
        <v>2214</v>
      </c>
      <c r="L21" s="76"/>
      <c r="M21" s="50"/>
    </row>
    <row r="22" spans="1:13" s="58" customFormat="1" ht="15.75" x14ac:dyDescent="0.25">
      <c r="A22" s="79">
        <v>19</v>
      </c>
      <c r="B22" s="66" t="s">
        <v>173</v>
      </c>
      <c r="C22" s="257">
        <v>2</v>
      </c>
      <c r="D22" s="63" t="s">
        <v>148</v>
      </c>
      <c r="E22" s="63" t="s">
        <v>149</v>
      </c>
      <c r="F22" s="63" t="s">
        <v>150</v>
      </c>
      <c r="G22" s="63">
        <v>2021</v>
      </c>
      <c r="H22" s="62" t="s">
        <v>11</v>
      </c>
      <c r="I22" s="134">
        <v>2468</v>
      </c>
      <c r="J22" s="161">
        <f t="shared" si="0"/>
        <v>4936</v>
      </c>
      <c r="K22" s="254" t="s">
        <v>1066</v>
      </c>
      <c r="L22" s="76"/>
      <c r="M22" s="50"/>
    </row>
    <row r="23" spans="1:13" s="58" customFormat="1" ht="15.75" x14ac:dyDescent="0.25">
      <c r="A23" s="79">
        <v>20</v>
      </c>
      <c r="B23" s="66" t="s">
        <v>175</v>
      </c>
      <c r="C23" s="257">
        <v>2</v>
      </c>
      <c r="D23" s="63" t="s">
        <v>151</v>
      </c>
      <c r="E23" s="63" t="s">
        <v>152</v>
      </c>
      <c r="F23" s="63" t="s">
        <v>153</v>
      </c>
      <c r="G23" s="63">
        <v>2021</v>
      </c>
      <c r="H23" s="62" t="s">
        <v>11</v>
      </c>
      <c r="I23" s="234">
        <v>789.5</v>
      </c>
      <c r="J23" s="161">
        <f t="shared" si="0"/>
        <v>1579</v>
      </c>
      <c r="K23" s="254">
        <v>2214</v>
      </c>
      <c r="L23" s="76"/>
      <c r="M23" s="50"/>
    </row>
    <row r="24" spans="1:13" s="58" customFormat="1" ht="15.75" x14ac:dyDescent="0.25">
      <c r="A24" s="79">
        <v>21</v>
      </c>
      <c r="B24" s="66" t="s">
        <v>173</v>
      </c>
      <c r="C24" s="257">
        <v>2</v>
      </c>
      <c r="D24" s="63" t="s">
        <v>154</v>
      </c>
      <c r="E24" s="63" t="s">
        <v>155</v>
      </c>
      <c r="F24" s="63" t="s">
        <v>156</v>
      </c>
      <c r="G24" s="63">
        <v>2021</v>
      </c>
      <c r="H24" s="62" t="s">
        <v>11</v>
      </c>
      <c r="I24" s="134">
        <v>689</v>
      </c>
      <c r="J24" s="161">
        <f t="shared" si="0"/>
        <v>1378</v>
      </c>
      <c r="K24" s="254" t="s">
        <v>1066</v>
      </c>
      <c r="L24" s="76"/>
      <c r="M24" s="50"/>
    </row>
    <row r="25" spans="1:13" s="58" customFormat="1" ht="15.75" x14ac:dyDescent="0.25">
      <c r="A25" s="79">
        <v>22</v>
      </c>
      <c r="B25" s="66" t="s">
        <v>173</v>
      </c>
      <c r="C25" s="257">
        <v>2</v>
      </c>
      <c r="D25" s="259" t="s">
        <v>171</v>
      </c>
      <c r="E25" s="63" t="s">
        <v>157</v>
      </c>
      <c r="F25" s="63" t="s">
        <v>156</v>
      </c>
      <c r="G25" s="63">
        <v>2021</v>
      </c>
      <c r="H25" s="62" t="s">
        <v>11</v>
      </c>
      <c r="I25" s="134">
        <v>820</v>
      </c>
      <c r="J25" s="161">
        <f t="shared" si="0"/>
        <v>1640</v>
      </c>
      <c r="K25" s="254" t="s">
        <v>1066</v>
      </c>
      <c r="L25" s="76"/>
      <c r="M25" s="50"/>
    </row>
    <row r="26" spans="1:13" s="58" customFormat="1" ht="15.75" x14ac:dyDescent="0.25">
      <c r="A26" s="79">
        <v>23</v>
      </c>
      <c r="B26" s="66" t="s">
        <v>172</v>
      </c>
      <c r="C26" s="257">
        <v>2</v>
      </c>
      <c r="D26" s="63" t="s">
        <v>158</v>
      </c>
      <c r="E26" s="63" t="s">
        <v>159</v>
      </c>
      <c r="F26" s="63" t="s">
        <v>145</v>
      </c>
      <c r="G26" s="63">
        <v>2021</v>
      </c>
      <c r="H26" s="62" t="s">
        <v>11</v>
      </c>
      <c r="I26" s="141">
        <v>785</v>
      </c>
      <c r="J26" s="161">
        <f t="shared" si="0"/>
        <v>1570</v>
      </c>
      <c r="K26" s="254">
        <v>4509</v>
      </c>
      <c r="L26" s="76"/>
      <c r="M26" s="50"/>
    </row>
    <row r="27" spans="1:13" s="58" customFormat="1" ht="15.75" x14ac:dyDescent="0.25">
      <c r="A27" s="79">
        <v>24</v>
      </c>
      <c r="B27" s="66" t="s">
        <v>172</v>
      </c>
      <c r="C27" s="258">
        <v>2</v>
      </c>
      <c r="D27" s="63" t="s">
        <v>160</v>
      </c>
      <c r="E27" s="80" t="s">
        <v>161</v>
      </c>
      <c r="F27" s="60" t="s">
        <v>145</v>
      </c>
      <c r="G27" s="60">
        <v>2021</v>
      </c>
      <c r="H27" s="62" t="s">
        <v>11</v>
      </c>
      <c r="I27" s="141">
        <v>849</v>
      </c>
      <c r="J27" s="161">
        <f t="shared" si="0"/>
        <v>1698</v>
      </c>
      <c r="K27" s="254">
        <v>4509</v>
      </c>
      <c r="L27" s="76"/>
      <c r="M27" s="50"/>
    </row>
    <row r="28" spans="1:13" s="58" customFormat="1" ht="15.75" x14ac:dyDescent="0.25">
      <c r="A28" s="79">
        <v>25</v>
      </c>
      <c r="B28" s="66" t="s">
        <v>172</v>
      </c>
      <c r="C28" s="258">
        <v>3</v>
      </c>
      <c r="D28" s="63" t="s">
        <v>162</v>
      </c>
      <c r="E28" s="80" t="s">
        <v>163</v>
      </c>
      <c r="F28" s="60" t="s">
        <v>137</v>
      </c>
      <c r="G28" s="60">
        <v>2021</v>
      </c>
      <c r="H28" s="62" t="s">
        <v>11</v>
      </c>
      <c r="I28" s="141">
        <v>373</v>
      </c>
      <c r="J28" s="161">
        <f t="shared" si="0"/>
        <v>1119</v>
      </c>
      <c r="K28" s="254">
        <v>4509</v>
      </c>
      <c r="L28" s="76"/>
      <c r="M28" s="50"/>
    </row>
    <row r="29" spans="1:13" s="58" customFormat="1" ht="15.75" x14ac:dyDescent="0.25">
      <c r="A29" s="79">
        <v>26</v>
      </c>
      <c r="B29" s="66" t="s">
        <v>172</v>
      </c>
      <c r="C29" s="258">
        <v>3</v>
      </c>
      <c r="D29" s="63" t="s">
        <v>164</v>
      </c>
      <c r="E29" s="80" t="s">
        <v>165</v>
      </c>
      <c r="F29" s="60" t="s">
        <v>137</v>
      </c>
      <c r="G29" s="60">
        <v>2021</v>
      </c>
      <c r="H29" s="62" t="s">
        <v>11</v>
      </c>
      <c r="I29" s="141">
        <v>432</v>
      </c>
      <c r="J29" s="161">
        <f t="shared" si="0"/>
        <v>1296</v>
      </c>
      <c r="K29" s="254">
        <v>4509</v>
      </c>
      <c r="L29" s="76"/>
      <c r="M29" s="50"/>
    </row>
    <row r="30" spans="1:13" s="58" customFormat="1" ht="15.75" x14ac:dyDescent="0.25">
      <c r="A30" s="79">
        <v>27</v>
      </c>
      <c r="B30" s="66" t="s">
        <v>172</v>
      </c>
      <c r="C30" s="258">
        <v>3</v>
      </c>
      <c r="D30" s="63" t="s">
        <v>166</v>
      </c>
      <c r="E30" s="80" t="s">
        <v>167</v>
      </c>
      <c r="F30" s="60" t="s">
        <v>145</v>
      </c>
      <c r="G30" s="60">
        <v>2021</v>
      </c>
      <c r="H30" s="62" t="s">
        <v>11</v>
      </c>
      <c r="I30" s="141">
        <v>944</v>
      </c>
      <c r="J30" s="161">
        <f t="shared" si="0"/>
        <v>2832</v>
      </c>
      <c r="K30" s="254">
        <v>4509</v>
      </c>
      <c r="L30" s="76"/>
      <c r="M30" s="50"/>
    </row>
    <row r="31" spans="1:13" ht="15.75" x14ac:dyDescent="0.25">
      <c r="A31" s="79">
        <v>28</v>
      </c>
      <c r="B31" s="67" t="s">
        <v>172</v>
      </c>
      <c r="C31" s="258">
        <v>2</v>
      </c>
      <c r="D31" s="63" t="s">
        <v>168</v>
      </c>
      <c r="E31" s="80" t="s">
        <v>169</v>
      </c>
      <c r="F31" s="60" t="s">
        <v>170</v>
      </c>
      <c r="G31" s="60">
        <v>2020</v>
      </c>
      <c r="H31" s="62" t="s">
        <v>11</v>
      </c>
      <c r="I31" s="141">
        <v>655</v>
      </c>
      <c r="J31" s="161">
        <f t="shared" si="0"/>
        <v>1310</v>
      </c>
      <c r="K31" s="254">
        <v>4509</v>
      </c>
      <c r="L31" s="75"/>
      <c r="M31" s="50"/>
    </row>
    <row r="32" spans="1:13" ht="15.75" thickBot="1" x14ac:dyDescent="0.25">
      <c r="A32" s="77"/>
      <c r="B32" s="98"/>
      <c r="C32" s="99"/>
      <c r="D32" s="100"/>
      <c r="E32" s="100"/>
      <c r="F32" s="100"/>
      <c r="G32" s="101"/>
      <c r="H32" s="100"/>
      <c r="I32" s="100"/>
      <c r="J32" s="102"/>
      <c r="K32" s="103"/>
      <c r="L32" s="78"/>
      <c r="M32" s="50"/>
    </row>
    <row r="33" spans="1:14" ht="15.75" customHeight="1" x14ac:dyDescent="0.25">
      <c r="A33" s="64"/>
      <c r="B33" s="68"/>
      <c r="C33" s="68"/>
      <c r="D33" s="64"/>
      <c r="E33" s="64"/>
      <c r="F33" s="64"/>
      <c r="G33" s="64"/>
      <c r="H33" s="64"/>
      <c r="I33" s="64"/>
      <c r="J33" s="64"/>
      <c r="K33" s="69"/>
      <c r="L33" s="64"/>
    </row>
    <row r="34" spans="1:14" ht="15.75" customHeight="1" thickBot="1" x14ac:dyDescent="0.2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</row>
    <row r="35" spans="1:14" ht="15.75" customHeight="1" thickBot="1" x14ac:dyDescent="0.25">
      <c r="A35" s="82"/>
      <c r="B35" s="83"/>
      <c r="C35" s="83"/>
      <c r="D35" s="83"/>
      <c r="E35" s="83"/>
      <c r="F35" s="83"/>
      <c r="G35" s="83"/>
      <c r="H35" s="83"/>
      <c r="I35" s="83"/>
      <c r="J35" s="83"/>
      <c r="K35" s="84"/>
      <c r="L35" s="90"/>
    </row>
    <row r="36" spans="1:14" ht="15.75" customHeight="1" thickBot="1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85"/>
      <c r="L36" s="86"/>
    </row>
    <row r="37" spans="1:14" ht="15.75" customHeight="1" thickBot="1" x14ac:dyDescent="0.3">
      <c r="A37" s="81" t="s">
        <v>12</v>
      </c>
      <c r="B37" s="81" t="s">
        <v>13</v>
      </c>
      <c r="C37" s="46"/>
      <c r="D37" s="88"/>
      <c r="E37" s="88"/>
      <c r="F37" s="88"/>
      <c r="G37" s="88"/>
      <c r="H37" s="88"/>
      <c r="I37" s="88"/>
      <c r="J37" s="92" t="s">
        <v>8</v>
      </c>
      <c r="K37" s="93">
        <f>SUM(J4:J31)</f>
        <v>35663.22</v>
      </c>
      <c r="L37" s="86"/>
    </row>
    <row r="38" spans="1:14" ht="20.45" customHeight="1" thickBot="1" x14ac:dyDescent="0.3">
      <c r="A38" s="71">
        <v>28</v>
      </c>
      <c r="B38" s="87">
        <v>67</v>
      </c>
      <c r="C38" s="97" t="s">
        <v>14</v>
      </c>
      <c r="D38" s="83"/>
      <c r="E38" s="83"/>
      <c r="F38" s="83"/>
      <c r="G38" s="83"/>
      <c r="H38" s="83"/>
      <c r="I38" s="83"/>
      <c r="J38" s="83"/>
      <c r="K38" s="89"/>
      <c r="L38" s="91"/>
    </row>
    <row r="39" spans="1:14" ht="15.75" customHeight="1" thickBot="1" x14ac:dyDescent="0.2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</row>
    <row r="40" spans="1:14" ht="15.75" customHeight="1" thickBot="1" x14ac:dyDescent="0.3">
      <c r="A40" s="64"/>
      <c r="B40" s="64"/>
      <c r="C40" s="64"/>
      <c r="D40" s="64"/>
      <c r="E40" s="64"/>
      <c r="F40" s="70" t="s">
        <v>12</v>
      </c>
      <c r="G40" s="70" t="s">
        <v>13</v>
      </c>
      <c r="H40" s="64"/>
      <c r="I40" s="64"/>
      <c r="J40" s="64"/>
      <c r="K40" s="368" t="s">
        <v>108</v>
      </c>
      <c r="L40" s="369"/>
    </row>
    <row r="41" spans="1:14" ht="24.6" customHeight="1" thickBot="1" x14ac:dyDescent="0.3">
      <c r="A41" s="64"/>
      <c r="B41" s="64"/>
      <c r="C41" s="64"/>
      <c r="D41" s="64"/>
      <c r="E41" s="64"/>
      <c r="F41" s="71">
        <v>28</v>
      </c>
      <c r="G41" s="87">
        <f>+B38</f>
        <v>67</v>
      </c>
      <c r="H41" s="94" t="s">
        <v>107</v>
      </c>
      <c r="I41" s="95"/>
      <c r="J41" s="96">
        <f>K37</f>
        <v>35663.22</v>
      </c>
      <c r="K41" s="370">
        <v>40000</v>
      </c>
      <c r="L41" s="371"/>
    </row>
    <row r="42" spans="1:14" ht="15.75" customHeight="1" x14ac:dyDescent="0.2"/>
    <row r="43" spans="1:14" ht="15.75" customHeight="1" x14ac:dyDescent="0.2"/>
    <row r="44" spans="1:14" ht="15.75" customHeight="1" x14ac:dyDescent="0.2"/>
    <row r="45" spans="1:14" ht="39" customHeight="1" thickBot="1" x14ac:dyDescent="0.45">
      <c r="B45" s="374" t="s">
        <v>109</v>
      </c>
      <c r="C45" s="374"/>
      <c r="D45" s="374"/>
      <c r="E45" s="374"/>
      <c r="F45" s="374"/>
      <c r="G45" s="374"/>
      <c r="H45" s="374"/>
      <c r="I45" s="374"/>
      <c r="J45" s="374"/>
      <c r="K45" s="374"/>
      <c r="L45" s="374"/>
    </row>
    <row r="46" spans="1:14" ht="25.15" customHeight="1" thickTop="1" x14ac:dyDescent="0.4">
      <c r="A46" s="379" t="s">
        <v>106</v>
      </c>
      <c r="B46" s="375" t="s">
        <v>70</v>
      </c>
      <c r="C46" s="375"/>
      <c r="D46" s="375"/>
      <c r="E46" s="375"/>
      <c r="F46" s="375"/>
      <c r="G46" s="375"/>
      <c r="H46" s="375"/>
      <c r="I46" s="375"/>
      <c r="J46" s="375"/>
      <c r="K46" s="110"/>
      <c r="L46" s="126"/>
      <c r="M46" s="46"/>
      <c r="N46" s="46"/>
    </row>
    <row r="47" spans="1:14" ht="15.75" customHeight="1" thickBot="1" x14ac:dyDescent="0.25">
      <c r="A47" s="380"/>
      <c r="B47" s="111" t="s">
        <v>0</v>
      </c>
      <c r="C47" s="111" t="s">
        <v>1</v>
      </c>
      <c r="D47" s="111" t="s">
        <v>2</v>
      </c>
      <c r="E47" s="111" t="s">
        <v>3</v>
      </c>
      <c r="F47" s="111" t="s">
        <v>4</v>
      </c>
      <c r="G47" s="111" t="s">
        <v>5</v>
      </c>
      <c r="H47" s="111" t="s">
        <v>6</v>
      </c>
      <c r="I47" s="111" t="s">
        <v>7</v>
      </c>
      <c r="J47" s="111" t="s">
        <v>8</v>
      </c>
      <c r="K47" s="111" t="s">
        <v>9</v>
      </c>
      <c r="L47" s="127"/>
      <c r="M47" s="46"/>
      <c r="N47" s="46"/>
    </row>
    <row r="48" spans="1:14" ht="15.75" customHeight="1" thickTop="1" x14ac:dyDescent="0.25">
      <c r="A48" s="171">
        <v>1</v>
      </c>
      <c r="B48" s="281" t="s">
        <v>1640</v>
      </c>
      <c r="C48" s="105">
        <v>2</v>
      </c>
      <c r="D48" s="106" t="s">
        <v>1607</v>
      </c>
      <c r="E48" s="105" t="s">
        <v>1608</v>
      </c>
      <c r="F48" s="105" t="s">
        <v>81</v>
      </c>
      <c r="G48" s="105">
        <v>2017</v>
      </c>
      <c r="H48" s="289" t="s">
        <v>11</v>
      </c>
      <c r="I48" s="108">
        <v>424.15</v>
      </c>
      <c r="J48" s="109">
        <v>848.3</v>
      </c>
      <c r="K48" s="367">
        <v>2259</v>
      </c>
      <c r="L48" s="114"/>
      <c r="M48" s="55"/>
      <c r="N48" s="46"/>
    </row>
    <row r="49" spans="1:14" s="18" customFormat="1" ht="15.75" customHeight="1" x14ac:dyDescent="0.25">
      <c r="A49" s="172">
        <v>2</v>
      </c>
      <c r="B49" s="281" t="s">
        <v>1640</v>
      </c>
      <c r="C49" s="29">
        <v>3</v>
      </c>
      <c r="D49" s="30" t="s">
        <v>1609</v>
      </c>
      <c r="E49" s="29" t="s">
        <v>1610</v>
      </c>
      <c r="F49" s="29" t="s">
        <v>81</v>
      </c>
      <c r="G49" s="29">
        <v>2021</v>
      </c>
      <c r="H49" s="289" t="s">
        <v>11</v>
      </c>
      <c r="I49" s="48">
        <v>254.15</v>
      </c>
      <c r="J49" s="40">
        <v>762.45</v>
      </c>
      <c r="K49" s="367">
        <v>2259</v>
      </c>
      <c r="L49" s="114"/>
      <c r="M49" s="55"/>
      <c r="N49" s="46"/>
    </row>
    <row r="50" spans="1:14" s="18" customFormat="1" ht="15.75" customHeight="1" x14ac:dyDescent="0.25">
      <c r="A50" s="172">
        <v>3</v>
      </c>
      <c r="B50" s="281" t="s">
        <v>1640</v>
      </c>
      <c r="C50" s="29">
        <v>3</v>
      </c>
      <c r="D50" s="30" t="s">
        <v>1611</v>
      </c>
      <c r="E50" s="29" t="s">
        <v>1612</v>
      </c>
      <c r="F50" s="29" t="s">
        <v>81</v>
      </c>
      <c r="G50" s="29">
        <v>2021</v>
      </c>
      <c r="H50" s="289" t="s">
        <v>11</v>
      </c>
      <c r="I50" s="48">
        <v>279.64999999999998</v>
      </c>
      <c r="J50" s="40">
        <v>838.94999999999993</v>
      </c>
      <c r="K50" s="367">
        <v>2259</v>
      </c>
      <c r="L50" s="114"/>
      <c r="M50" s="55"/>
      <c r="N50" s="46"/>
    </row>
    <row r="51" spans="1:14" s="19" customFormat="1" ht="15.75" customHeight="1" x14ac:dyDescent="0.25">
      <c r="A51" s="172">
        <v>4</v>
      </c>
      <c r="B51" s="281" t="s">
        <v>1640</v>
      </c>
      <c r="C51" s="29">
        <v>2</v>
      </c>
      <c r="D51" s="30" t="s">
        <v>1613</v>
      </c>
      <c r="E51" s="29" t="s">
        <v>1614</v>
      </c>
      <c r="F51" s="29" t="s">
        <v>82</v>
      </c>
      <c r="G51" s="29">
        <v>2021</v>
      </c>
      <c r="H51" s="289" t="s">
        <v>11</v>
      </c>
      <c r="I51" s="48">
        <v>524</v>
      </c>
      <c r="J51" s="40">
        <v>1048</v>
      </c>
      <c r="K51" s="367">
        <v>2259</v>
      </c>
      <c r="L51" s="114"/>
      <c r="M51" s="55"/>
      <c r="N51" s="46"/>
    </row>
    <row r="52" spans="1:14" s="19" customFormat="1" ht="15.75" customHeight="1" x14ac:dyDescent="0.25">
      <c r="A52" s="172">
        <v>5</v>
      </c>
      <c r="B52" s="281" t="s">
        <v>1640</v>
      </c>
      <c r="C52" s="29">
        <v>3</v>
      </c>
      <c r="D52" s="30" t="s">
        <v>1615</v>
      </c>
      <c r="E52" s="29" t="s">
        <v>1616</v>
      </c>
      <c r="F52" s="29" t="s">
        <v>64</v>
      </c>
      <c r="G52" s="29">
        <v>2022</v>
      </c>
      <c r="H52" s="289" t="s">
        <v>11</v>
      </c>
      <c r="I52" s="48">
        <v>194.65</v>
      </c>
      <c r="J52" s="40">
        <v>583.95000000000005</v>
      </c>
      <c r="K52" s="367">
        <v>2259</v>
      </c>
      <c r="L52" s="114"/>
      <c r="M52" s="55"/>
      <c r="N52" s="46"/>
    </row>
    <row r="53" spans="1:14" s="19" customFormat="1" ht="15.75" customHeight="1" x14ac:dyDescent="0.25">
      <c r="A53" s="172">
        <v>6</v>
      </c>
      <c r="B53" s="281" t="s">
        <v>1640</v>
      </c>
      <c r="C53" s="29">
        <v>3</v>
      </c>
      <c r="D53" s="30" t="s">
        <v>1617</v>
      </c>
      <c r="E53" s="29" t="s">
        <v>1618</v>
      </c>
      <c r="F53" s="29" t="s">
        <v>64</v>
      </c>
      <c r="G53" s="29">
        <v>2022</v>
      </c>
      <c r="H53" s="289" t="s">
        <v>11</v>
      </c>
      <c r="I53" s="48">
        <v>194.65</v>
      </c>
      <c r="J53" s="40">
        <v>583.95000000000005</v>
      </c>
      <c r="K53" s="367">
        <v>2259</v>
      </c>
      <c r="L53" s="114"/>
      <c r="M53" s="55"/>
      <c r="N53" s="46"/>
    </row>
    <row r="54" spans="1:14" s="19" customFormat="1" ht="15.75" customHeight="1" x14ac:dyDescent="0.25">
      <c r="A54" s="172">
        <v>7</v>
      </c>
      <c r="B54" s="281" t="s">
        <v>1640</v>
      </c>
      <c r="C54" s="29">
        <v>3</v>
      </c>
      <c r="D54" s="30" t="s">
        <v>1619</v>
      </c>
      <c r="E54" s="29" t="s">
        <v>1620</v>
      </c>
      <c r="F54" s="29" t="s">
        <v>81</v>
      </c>
      <c r="G54" s="29">
        <v>2019</v>
      </c>
      <c r="H54" s="289" t="s">
        <v>11</v>
      </c>
      <c r="I54" s="48">
        <v>194.65</v>
      </c>
      <c r="J54" s="40">
        <v>583.95000000000005</v>
      </c>
      <c r="K54" s="367">
        <v>2259</v>
      </c>
      <c r="L54" s="114"/>
      <c r="M54" s="55"/>
      <c r="N54" s="46"/>
    </row>
    <row r="55" spans="1:14" s="19" customFormat="1" ht="15.75" customHeight="1" x14ac:dyDescent="0.25">
      <c r="A55" s="172">
        <v>8</v>
      </c>
      <c r="B55" s="281" t="s">
        <v>1640</v>
      </c>
      <c r="C55" s="29">
        <v>2</v>
      </c>
      <c r="D55" s="30" t="s">
        <v>1621</v>
      </c>
      <c r="E55" s="29" t="s">
        <v>1622</v>
      </c>
      <c r="F55" s="29" t="s">
        <v>904</v>
      </c>
      <c r="G55" s="29">
        <v>2021</v>
      </c>
      <c r="H55" s="289" t="s">
        <v>11</v>
      </c>
      <c r="I55" s="48">
        <v>464</v>
      </c>
      <c r="J55" s="40">
        <v>928</v>
      </c>
      <c r="K55" s="367">
        <v>2259</v>
      </c>
      <c r="L55" s="114"/>
      <c r="M55" s="55"/>
      <c r="N55" s="46"/>
    </row>
    <row r="56" spans="1:14" s="19" customFormat="1" ht="15.75" customHeight="1" x14ac:dyDescent="0.25">
      <c r="A56" s="172">
        <v>9</v>
      </c>
      <c r="B56" s="281" t="s">
        <v>1640</v>
      </c>
      <c r="C56" s="29">
        <v>2</v>
      </c>
      <c r="D56" s="30" t="s">
        <v>1623</v>
      </c>
      <c r="E56" s="29" t="s">
        <v>1624</v>
      </c>
      <c r="F56" s="29" t="s">
        <v>81</v>
      </c>
      <c r="G56" s="29">
        <v>2018</v>
      </c>
      <c r="H56" s="289" t="s">
        <v>11</v>
      </c>
      <c r="I56" s="48">
        <v>679.15</v>
      </c>
      <c r="J56" s="40">
        <v>1358.3</v>
      </c>
      <c r="K56" s="367">
        <v>2259</v>
      </c>
      <c r="L56" s="114"/>
      <c r="M56" s="55"/>
      <c r="N56" s="46"/>
    </row>
    <row r="57" spans="1:14" s="19" customFormat="1" ht="15.75" customHeight="1" x14ac:dyDescent="0.25">
      <c r="A57" s="172">
        <v>10</v>
      </c>
      <c r="B57" s="281" t="s">
        <v>1640</v>
      </c>
      <c r="C57" s="29">
        <v>2</v>
      </c>
      <c r="D57" s="30" t="s">
        <v>1625</v>
      </c>
      <c r="E57" s="29" t="s">
        <v>1626</v>
      </c>
      <c r="F57" s="29" t="s">
        <v>1627</v>
      </c>
      <c r="G57" s="29">
        <v>2015</v>
      </c>
      <c r="H57" s="289" t="s">
        <v>11</v>
      </c>
      <c r="I57" s="48">
        <v>432</v>
      </c>
      <c r="J57" s="40">
        <v>864</v>
      </c>
      <c r="K57" s="367">
        <v>2259</v>
      </c>
      <c r="L57" s="114"/>
      <c r="M57" s="55"/>
      <c r="N57" s="46"/>
    </row>
    <row r="58" spans="1:14" s="19" customFormat="1" ht="15.75" customHeight="1" x14ac:dyDescent="0.25">
      <c r="A58" s="172">
        <v>11</v>
      </c>
      <c r="B58" s="281" t="s">
        <v>1640</v>
      </c>
      <c r="C58" s="29">
        <v>2</v>
      </c>
      <c r="D58" s="30" t="s">
        <v>1628</v>
      </c>
      <c r="E58" s="29" t="s">
        <v>1629</v>
      </c>
      <c r="F58" s="29" t="s">
        <v>64</v>
      </c>
      <c r="G58" s="29">
        <v>2021</v>
      </c>
      <c r="H58" s="289" t="s">
        <v>11</v>
      </c>
      <c r="I58" s="48">
        <v>313.64999999999998</v>
      </c>
      <c r="J58" s="40">
        <v>627.29999999999995</v>
      </c>
      <c r="K58" s="367">
        <v>2259</v>
      </c>
      <c r="L58" s="114"/>
      <c r="M58" s="55"/>
      <c r="N58" s="46"/>
    </row>
    <row r="59" spans="1:14" s="19" customFormat="1" ht="15.75" customHeight="1" x14ac:dyDescent="0.25">
      <c r="A59" s="172">
        <v>12</v>
      </c>
      <c r="B59" s="281" t="s">
        <v>1640</v>
      </c>
      <c r="C59" s="29">
        <v>2</v>
      </c>
      <c r="D59" s="30" t="s">
        <v>1630</v>
      </c>
      <c r="E59" s="29" t="s">
        <v>1631</v>
      </c>
      <c r="F59" s="29" t="s">
        <v>83</v>
      </c>
      <c r="G59" s="29">
        <v>2021</v>
      </c>
      <c r="H59" s="289" t="s">
        <v>11</v>
      </c>
      <c r="I59" s="48">
        <v>678.40000000000009</v>
      </c>
      <c r="J59" s="40">
        <v>1356.8000000000002</v>
      </c>
      <c r="K59" s="367">
        <v>2259</v>
      </c>
      <c r="L59" s="114"/>
      <c r="M59" s="55"/>
      <c r="N59" s="46"/>
    </row>
    <row r="60" spans="1:14" s="19" customFormat="1" ht="15.75" customHeight="1" x14ac:dyDescent="0.25">
      <c r="A60" s="172">
        <v>13</v>
      </c>
      <c r="B60" s="281" t="s">
        <v>1640</v>
      </c>
      <c r="C60" s="29">
        <v>3</v>
      </c>
      <c r="D60" s="30" t="s">
        <v>1632</v>
      </c>
      <c r="E60" s="29" t="s">
        <v>1633</v>
      </c>
      <c r="F60" s="29" t="s">
        <v>81</v>
      </c>
      <c r="G60" s="29">
        <v>2022</v>
      </c>
      <c r="H60" s="289" t="s">
        <v>11</v>
      </c>
      <c r="I60" s="48">
        <v>390.15</v>
      </c>
      <c r="J60" s="40">
        <v>1170.4499999999998</v>
      </c>
      <c r="K60" s="367">
        <v>2259</v>
      </c>
      <c r="L60" s="114"/>
      <c r="M60" s="55"/>
      <c r="N60" s="46"/>
    </row>
    <row r="61" spans="1:14" s="19" customFormat="1" ht="15.75" customHeight="1" x14ac:dyDescent="0.25">
      <c r="A61" s="172">
        <v>14</v>
      </c>
      <c r="B61" s="281" t="s">
        <v>1640</v>
      </c>
      <c r="C61" s="29">
        <v>3</v>
      </c>
      <c r="D61" s="30" t="s">
        <v>1634</v>
      </c>
      <c r="E61" s="29" t="s">
        <v>1635</v>
      </c>
      <c r="F61" s="29" t="s">
        <v>81</v>
      </c>
      <c r="G61" s="29">
        <v>2021</v>
      </c>
      <c r="H61" s="289" t="s">
        <v>11</v>
      </c>
      <c r="I61" s="48">
        <v>254.15</v>
      </c>
      <c r="J61" s="40">
        <v>762.45</v>
      </c>
      <c r="K61" s="367">
        <v>2259</v>
      </c>
      <c r="L61" s="114"/>
      <c r="M61" s="55"/>
      <c r="N61" s="46"/>
    </row>
    <row r="62" spans="1:14" s="19" customFormat="1" ht="15.75" customHeight="1" x14ac:dyDescent="0.25">
      <c r="A62" s="172">
        <v>15</v>
      </c>
      <c r="B62" s="281" t="s">
        <v>1640</v>
      </c>
      <c r="C62" s="29">
        <v>5</v>
      </c>
      <c r="D62" s="30" t="s">
        <v>1636</v>
      </c>
      <c r="E62" s="29" t="s">
        <v>1637</v>
      </c>
      <c r="F62" s="29" t="s">
        <v>81</v>
      </c>
      <c r="G62" s="29">
        <v>2021</v>
      </c>
      <c r="H62" s="289" t="s">
        <v>11</v>
      </c>
      <c r="I62" s="48">
        <v>339.15</v>
      </c>
      <c r="J62" s="40">
        <v>1695.75</v>
      </c>
      <c r="K62" s="367">
        <v>2259</v>
      </c>
      <c r="L62" s="114"/>
      <c r="M62" s="55"/>
      <c r="N62" s="46"/>
    </row>
    <row r="63" spans="1:14" s="19" customFormat="1" ht="15.75" customHeight="1" x14ac:dyDescent="0.25">
      <c r="A63" s="172">
        <v>16</v>
      </c>
      <c r="B63" s="281" t="s">
        <v>1640</v>
      </c>
      <c r="C63" s="29">
        <v>5</v>
      </c>
      <c r="D63" s="30" t="s">
        <v>1638</v>
      </c>
      <c r="E63" s="29" t="s">
        <v>1639</v>
      </c>
      <c r="F63" s="29" t="s">
        <v>81</v>
      </c>
      <c r="G63" s="29">
        <v>2021</v>
      </c>
      <c r="H63" s="289" t="s">
        <v>11</v>
      </c>
      <c r="I63" s="48">
        <v>135.15</v>
      </c>
      <c r="J63" s="40">
        <v>675.75</v>
      </c>
      <c r="K63" s="367">
        <v>2259</v>
      </c>
      <c r="L63" s="114"/>
      <c r="M63" s="55"/>
      <c r="N63" s="46"/>
    </row>
    <row r="64" spans="1:14" s="19" customFormat="1" ht="15.75" customHeight="1" x14ac:dyDescent="0.25">
      <c r="A64" s="172">
        <v>17</v>
      </c>
      <c r="B64" s="289" t="s">
        <v>1997</v>
      </c>
      <c r="C64" s="29">
        <v>3</v>
      </c>
      <c r="D64" s="30" t="s">
        <v>1955</v>
      </c>
      <c r="E64" s="29" t="s">
        <v>1956</v>
      </c>
      <c r="F64" s="29" t="s">
        <v>1957</v>
      </c>
      <c r="G64" s="29">
        <v>2022</v>
      </c>
      <c r="H64" s="289" t="s">
        <v>11</v>
      </c>
      <c r="I64" s="48">
        <v>342</v>
      </c>
      <c r="J64" s="40">
        <v>1026</v>
      </c>
      <c r="K64" s="354">
        <v>4847</v>
      </c>
      <c r="L64" s="114"/>
      <c r="M64" s="55"/>
      <c r="N64" s="46"/>
    </row>
    <row r="65" spans="1:14" s="19" customFormat="1" ht="15.75" customHeight="1" x14ac:dyDescent="0.25">
      <c r="A65" s="172">
        <v>18</v>
      </c>
      <c r="B65" s="289" t="s">
        <v>1997</v>
      </c>
      <c r="C65" s="29">
        <v>2</v>
      </c>
      <c r="D65" s="30" t="s">
        <v>1958</v>
      </c>
      <c r="E65" s="29" t="s">
        <v>1959</v>
      </c>
      <c r="F65" s="29" t="s">
        <v>68</v>
      </c>
      <c r="G65" s="29">
        <v>2012</v>
      </c>
      <c r="H65" s="289" t="s">
        <v>11</v>
      </c>
      <c r="I65" s="48">
        <v>178</v>
      </c>
      <c r="J65" s="40">
        <v>356</v>
      </c>
      <c r="K65" s="354">
        <v>4847</v>
      </c>
      <c r="L65" s="114"/>
      <c r="M65" s="55"/>
      <c r="N65" s="46"/>
    </row>
    <row r="66" spans="1:14" s="19" customFormat="1" ht="15.75" customHeight="1" x14ac:dyDescent="0.25">
      <c r="A66" s="172">
        <v>19</v>
      </c>
      <c r="B66" s="289" t="s">
        <v>1997</v>
      </c>
      <c r="C66" s="29">
        <v>2</v>
      </c>
      <c r="D66" s="30" t="s">
        <v>1960</v>
      </c>
      <c r="E66" s="29" t="s">
        <v>1961</v>
      </c>
      <c r="F66" s="29" t="s">
        <v>68</v>
      </c>
      <c r="G66" s="29">
        <v>2018</v>
      </c>
      <c r="H66" s="289" t="s">
        <v>11</v>
      </c>
      <c r="I66" s="48">
        <v>288</v>
      </c>
      <c r="J66" s="40">
        <v>576</v>
      </c>
      <c r="K66" s="354">
        <v>4847</v>
      </c>
      <c r="L66" s="114"/>
      <c r="M66" s="55"/>
      <c r="N66" s="46"/>
    </row>
    <row r="67" spans="1:14" s="19" customFormat="1" ht="15.75" customHeight="1" x14ac:dyDescent="0.25">
      <c r="A67" s="172">
        <v>20</v>
      </c>
      <c r="B67" s="289" t="s">
        <v>1997</v>
      </c>
      <c r="C67" s="29">
        <v>3</v>
      </c>
      <c r="D67" s="30" t="s">
        <v>1962</v>
      </c>
      <c r="E67" s="29" t="s">
        <v>1963</v>
      </c>
      <c r="F67" s="29" t="s">
        <v>1964</v>
      </c>
      <c r="G67" s="29">
        <v>2022</v>
      </c>
      <c r="H67" s="289" t="s">
        <v>11</v>
      </c>
      <c r="I67" s="48">
        <v>584</v>
      </c>
      <c r="J67" s="40">
        <v>1752</v>
      </c>
      <c r="K67" s="354">
        <v>4847</v>
      </c>
      <c r="L67" s="114"/>
      <c r="M67" s="55"/>
      <c r="N67" s="46"/>
    </row>
    <row r="68" spans="1:14" s="19" customFormat="1" ht="15.75" customHeight="1" x14ac:dyDescent="0.25">
      <c r="A68" s="172">
        <v>21</v>
      </c>
      <c r="B68" s="289" t="s">
        <v>1997</v>
      </c>
      <c r="C68" s="29">
        <v>3</v>
      </c>
      <c r="D68" s="30" t="s">
        <v>1965</v>
      </c>
      <c r="E68" s="29" t="s">
        <v>1966</v>
      </c>
      <c r="F68" s="29" t="s">
        <v>1964</v>
      </c>
      <c r="G68" s="29">
        <v>2021</v>
      </c>
      <c r="H68" s="289" t="s">
        <v>11</v>
      </c>
      <c r="I68" s="48">
        <v>584</v>
      </c>
      <c r="J68" s="40">
        <v>1752</v>
      </c>
      <c r="K68" s="354">
        <v>4847</v>
      </c>
      <c r="L68" s="114"/>
      <c r="M68" s="55"/>
      <c r="N68" s="46"/>
    </row>
    <row r="69" spans="1:14" s="19" customFormat="1" ht="15.75" customHeight="1" x14ac:dyDescent="0.25">
      <c r="A69" s="172">
        <v>22</v>
      </c>
      <c r="B69" s="289" t="s">
        <v>1997</v>
      </c>
      <c r="C69" s="29">
        <v>3</v>
      </c>
      <c r="D69" s="30" t="s">
        <v>1967</v>
      </c>
      <c r="E69" s="29" t="s">
        <v>1968</v>
      </c>
      <c r="F69" s="29" t="s">
        <v>1969</v>
      </c>
      <c r="G69" s="29">
        <v>2021</v>
      </c>
      <c r="H69" s="289" t="s">
        <v>11</v>
      </c>
      <c r="I69" s="48">
        <v>1045</v>
      </c>
      <c r="J69" s="40">
        <v>3135</v>
      </c>
      <c r="K69" s="354">
        <v>4847</v>
      </c>
      <c r="L69" s="114"/>
      <c r="M69" s="55"/>
      <c r="N69" s="46"/>
    </row>
    <row r="70" spans="1:14" s="19" customFormat="1" ht="15.75" customHeight="1" x14ac:dyDescent="0.25">
      <c r="A70" s="172">
        <v>23</v>
      </c>
      <c r="B70" s="289" t="s">
        <v>1997</v>
      </c>
      <c r="C70" s="29">
        <v>3</v>
      </c>
      <c r="D70" s="30" t="s">
        <v>1970</v>
      </c>
      <c r="E70" s="29" t="s">
        <v>1971</v>
      </c>
      <c r="F70" s="29" t="s">
        <v>1972</v>
      </c>
      <c r="G70" s="29">
        <v>2021</v>
      </c>
      <c r="H70" s="289" t="s">
        <v>11</v>
      </c>
      <c r="I70" s="48">
        <v>242</v>
      </c>
      <c r="J70" s="40">
        <v>726</v>
      </c>
      <c r="K70" s="354">
        <v>4847</v>
      </c>
      <c r="L70" s="114"/>
      <c r="M70" s="55"/>
      <c r="N70" s="46"/>
    </row>
    <row r="71" spans="1:14" s="19" customFormat="1" ht="15.75" customHeight="1" x14ac:dyDescent="0.25">
      <c r="A71" s="172">
        <v>24</v>
      </c>
      <c r="B71" s="289" t="s">
        <v>1997</v>
      </c>
      <c r="C71" s="29">
        <v>3</v>
      </c>
      <c r="D71" s="30" t="s">
        <v>1973</v>
      </c>
      <c r="E71" s="29" t="s">
        <v>136</v>
      </c>
      <c r="F71" s="29" t="s">
        <v>1974</v>
      </c>
      <c r="G71" s="29">
        <v>2021</v>
      </c>
      <c r="H71" s="289" t="s">
        <v>11</v>
      </c>
      <c r="I71" s="48">
        <v>577</v>
      </c>
      <c r="J71" s="40">
        <v>1731</v>
      </c>
      <c r="K71" s="354">
        <v>4847</v>
      </c>
      <c r="L71" s="114"/>
      <c r="M71" s="55"/>
      <c r="N71" s="46"/>
    </row>
    <row r="72" spans="1:14" s="19" customFormat="1" ht="15.75" customHeight="1" x14ac:dyDescent="0.25">
      <c r="A72" s="172">
        <v>25</v>
      </c>
      <c r="B72" s="289" t="s">
        <v>1997</v>
      </c>
      <c r="C72" s="29">
        <v>3</v>
      </c>
      <c r="D72" s="30" t="s">
        <v>1975</v>
      </c>
      <c r="E72" s="29" t="s">
        <v>1976</v>
      </c>
      <c r="F72" s="29" t="s">
        <v>1972</v>
      </c>
      <c r="G72" s="29">
        <v>2020</v>
      </c>
      <c r="H72" s="289" t="s">
        <v>11</v>
      </c>
      <c r="I72" s="48">
        <v>288</v>
      </c>
      <c r="J72" s="40">
        <v>864</v>
      </c>
      <c r="K72" s="354">
        <v>4847</v>
      </c>
      <c r="L72" s="114"/>
      <c r="M72" s="55"/>
      <c r="N72" s="46"/>
    </row>
    <row r="73" spans="1:14" s="19" customFormat="1" ht="15.75" customHeight="1" x14ac:dyDescent="0.25">
      <c r="A73" s="172">
        <v>26</v>
      </c>
      <c r="B73" s="289" t="s">
        <v>1997</v>
      </c>
      <c r="C73" s="29">
        <v>3</v>
      </c>
      <c r="D73" s="30" t="s">
        <v>1977</v>
      </c>
      <c r="E73" s="29" t="s">
        <v>1978</v>
      </c>
      <c r="F73" s="29" t="s">
        <v>1979</v>
      </c>
      <c r="G73" s="29">
        <v>2020</v>
      </c>
      <c r="H73" s="289" t="s">
        <v>11</v>
      </c>
      <c r="I73" s="48">
        <v>601</v>
      </c>
      <c r="J73" s="40">
        <v>1803</v>
      </c>
      <c r="K73" s="354">
        <v>4847</v>
      </c>
      <c r="L73" s="114"/>
      <c r="M73" s="55"/>
      <c r="N73" s="46"/>
    </row>
    <row r="74" spans="1:14" s="19" customFormat="1" ht="15.75" customHeight="1" x14ac:dyDescent="0.25">
      <c r="A74" s="172">
        <v>27</v>
      </c>
      <c r="B74" s="289" t="s">
        <v>1997</v>
      </c>
      <c r="C74" s="29">
        <v>3</v>
      </c>
      <c r="D74" s="30" t="s">
        <v>1980</v>
      </c>
      <c r="E74" s="29" t="s">
        <v>1981</v>
      </c>
      <c r="F74" s="29" t="s">
        <v>1982</v>
      </c>
      <c r="G74" s="29">
        <v>2015</v>
      </c>
      <c r="H74" s="289" t="s">
        <v>11</v>
      </c>
      <c r="I74" s="48">
        <v>261</v>
      </c>
      <c r="J74" s="40">
        <v>783</v>
      </c>
      <c r="K74" s="354">
        <v>4847</v>
      </c>
      <c r="L74" s="114"/>
      <c r="M74" s="55"/>
      <c r="N74" s="46"/>
    </row>
    <row r="75" spans="1:14" s="19" customFormat="1" ht="15.75" customHeight="1" x14ac:dyDescent="0.25">
      <c r="A75" s="172">
        <v>28</v>
      </c>
      <c r="B75" s="289" t="s">
        <v>1997</v>
      </c>
      <c r="C75" s="29">
        <v>3</v>
      </c>
      <c r="D75" s="30" t="s">
        <v>1983</v>
      </c>
      <c r="E75" s="29" t="s">
        <v>1984</v>
      </c>
      <c r="F75" s="29" t="s">
        <v>1985</v>
      </c>
      <c r="G75" s="29">
        <v>2021</v>
      </c>
      <c r="H75" s="289" t="s">
        <v>11</v>
      </c>
      <c r="I75" s="48">
        <v>940</v>
      </c>
      <c r="J75" s="40">
        <v>2820</v>
      </c>
      <c r="K75" s="354">
        <v>4847</v>
      </c>
      <c r="L75" s="114"/>
      <c r="M75" s="55"/>
      <c r="N75" s="46"/>
    </row>
    <row r="76" spans="1:14" s="19" customFormat="1" ht="15.75" customHeight="1" x14ac:dyDescent="0.25">
      <c r="A76" s="172">
        <v>29</v>
      </c>
      <c r="B76" s="289" t="s">
        <v>1997</v>
      </c>
      <c r="C76" s="29">
        <v>3</v>
      </c>
      <c r="D76" s="30" t="s">
        <v>1986</v>
      </c>
      <c r="E76" s="29" t="s">
        <v>1987</v>
      </c>
      <c r="F76" s="29" t="s">
        <v>1988</v>
      </c>
      <c r="G76" s="29">
        <v>2021</v>
      </c>
      <c r="H76" s="289" t="s">
        <v>11</v>
      </c>
      <c r="I76" s="48">
        <v>665</v>
      </c>
      <c r="J76" s="31">
        <v>1995</v>
      </c>
      <c r="K76" s="354">
        <v>4847</v>
      </c>
      <c r="L76" s="114"/>
      <c r="M76" s="54"/>
      <c r="N76" s="46"/>
    </row>
    <row r="77" spans="1:14" s="19" customFormat="1" ht="15.75" customHeight="1" x14ac:dyDescent="0.25">
      <c r="A77" s="172">
        <v>30</v>
      </c>
      <c r="B77" s="289" t="s">
        <v>1997</v>
      </c>
      <c r="C77" s="29">
        <v>3</v>
      </c>
      <c r="D77" s="30" t="s">
        <v>1989</v>
      </c>
      <c r="E77" s="29" t="s">
        <v>1990</v>
      </c>
      <c r="F77" s="29" t="s">
        <v>1991</v>
      </c>
      <c r="G77" s="29">
        <v>2021</v>
      </c>
      <c r="H77" s="289" t="s">
        <v>11</v>
      </c>
      <c r="I77" s="48">
        <v>760</v>
      </c>
      <c r="J77" s="31">
        <v>2280</v>
      </c>
      <c r="K77" s="354">
        <v>4847</v>
      </c>
      <c r="L77" s="114"/>
      <c r="M77" s="46"/>
      <c r="N77" s="46"/>
    </row>
    <row r="78" spans="1:14" s="19" customFormat="1" ht="15.75" customHeight="1" x14ac:dyDescent="0.25">
      <c r="A78" s="172">
        <v>31</v>
      </c>
      <c r="B78" s="289" t="s">
        <v>1997</v>
      </c>
      <c r="C78" s="29">
        <v>3</v>
      </c>
      <c r="D78" s="30" t="s">
        <v>1992</v>
      </c>
      <c r="E78" s="29" t="s">
        <v>1993</v>
      </c>
      <c r="F78" s="29" t="s">
        <v>1994</v>
      </c>
      <c r="G78" s="29">
        <v>2021</v>
      </c>
      <c r="H78" s="289" t="s">
        <v>11</v>
      </c>
      <c r="I78" s="48">
        <v>902</v>
      </c>
      <c r="J78" s="31">
        <v>2706</v>
      </c>
      <c r="K78" s="354">
        <v>4847</v>
      </c>
      <c r="L78" s="114"/>
    </row>
    <row r="79" spans="1:14" s="19" customFormat="1" ht="15.75" customHeight="1" thickBot="1" x14ac:dyDescent="0.3">
      <c r="A79" s="172">
        <v>32</v>
      </c>
      <c r="B79" s="289" t="s">
        <v>1997</v>
      </c>
      <c r="C79" s="29">
        <v>3</v>
      </c>
      <c r="D79" s="30" t="s">
        <v>1995</v>
      </c>
      <c r="E79" s="29" t="s">
        <v>1996</v>
      </c>
      <c r="F79" s="29" t="s">
        <v>1988</v>
      </c>
      <c r="G79" s="29">
        <v>2021</v>
      </c>
      <c r="H79" s="289" t="s">
        <v>11</v>
      </c>
      <c r="I79" s="48">
        <v>323</v>
      </c>
      <c r="J79" s="31">
        <v>969</v>
      </c>
      <c r="K79" s="354">
        <v>4847</v>
      </c>
      <c r="L79" s="114"/>
    </row>
    <row r="80" spans="1:14" ht="21.6" customHeight="1" thickBot="1" x14ac:dyDescent="0.3">
      <c r="A80" s="120"/>
      <c r="B80" s="121"/>
      <c r="C80" s="122"/>
      <c r="D80" s="123"/>
      <c r="E80" s="123"/>
      <c r="F80" s="123"/>
      <c r="G80" s="123"/>
      <c r="H80" s="123"/>
      <c r="I80" s="123"/>
      <c r="J80" s="124"/>
      <c r="K80" s="123"/>
      <c r="L80" s="125"/>
    </row>
    <row r="81" spans="1:12" ht="15.75" customHeight="1" x14ac:dyDescent="0.25">
      <c r="A81" s="46"/>
      <c r="B81" s="38"/>
      <c r="C81" s="21"/>
      <c r="D81" s="20"/>
      <c r="E81" s="20"/>
      <c r="F81" s="20"/>
      <c r="G81" s="20"/>
      <c r="H81" s="20"/>
      <c r="I81" s="20"/>
      <c r="J81" s="22"/>
      <c r="K81" s="20"/>
    </row>
    <row r="82" spans="1:12" ht="15.75" customHeight="1" thickBot="1" x14ac:dyDescent="0.25">
      <c r="B82" s="18"/>
      <c r="C82" s="18"/>
      <c r="D82" s="18"/>
      <c r="E82" s="18"/>
      <c r="F82" s="18"/>
      <c r="G82" s="18"/>
      <c r="H82" s="18"/>
      <c r="J82" s="18"/>
      <c r="K82" s="18"/>
    </row>
    <row r="83" spans="1:12" ht="15.75" customHeight="1" thickBot="1" x14ac:dyDescent="0.25">
      <c r="A83" s="82"/>
      <c r="B83" s="83"/>
      <c r="C83" s="83"/>
      <c r="D83" s="83"/>
      <c r="E83" s="83"/>
      <c r="F83" s="83"/>
      <c r="G83" s="83"/>
      <c r="H83" s="83"/>
      <c r="I83" s="83"/>
      <c r="J83" s="83"/>
      <c r="K83" s="84"/>
      <c r="L83" s="90"/>
    </row>
    <row r="84" spans="1:12" ht="15.75" customHeight="1" thickBot="1" x14ac:dyDescent="0.25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85"/>
      <c r="L84" s="86"/>
    </row>
    <row r="85" spans="1:12" ht="15.75" customHeight="1" thickBot="1" x14ac:dyDescent="0.3">
      <c r="A85" s="81" t="s">
        <v>12</v>
      </c>
      <c r="B85" s="81" t="s">
        <v>13</v>
      </c>
      <c r="C85" s="46"/>
      <c r="D85" s="88"/>
      <c r="E85" s="88"/>
      <c r="F85" s="88"/>
      <c r="G85" s="88"/>
      <c r="H85" s="88"/>
      <c r="I85" s="88"/>
      <c r="J85" s="92" t="s">
        <v>8</v>
      </c>
      <c r="K85" s="93">
        <f>SUM(J48:J79)</f>
        <v>39962.35</v>
      </c>
      <c r="L85" s="86"/>
    </row>
    <row r="86" spans="1:12" ht="15.75" customHeight="1" thickBot="1" x14ac:dyDescent="0.3">
      <c r="A86" s="71">
        <v>32</v>
      </c>
      <c r="B86" s="87">
        <f>SUM(C48:C79)</f>
        <v>91</v>
      </c>
      <c r="C86" s="97" t="s">
        <v>14</v>
      </c>
      <c r="D86" s="83"/>
      <c r="E86" s="83"/>
      <c r="F86" s="83"/>
      <c r="G86" s="83"/>
      <c r="H86" s="83"/>
      <c r="I86" s="83"/>
      <c r="J86" s="83"/>
      <c r="K86" s="89"/>
      <c r="L86" s="91"/>
    </row>
    <row r="87" spans="1:12" ht="15.75" customHeight="1" thickBot="1" x14ac:dyDescent="0.25">
      <c r="J87" s="49"/>
    </row>
    <row r="88" spans="1:12" ht="25.9" customHeight="1" thickBot="1" x14ac:dyDescent="0.3">
      <c r="F88" s="70" t="s">
        <v>12</v>
      </c>
      <c r="G88" s="70" t="s">
        <v>13</v>
      </c>
      <c r="H88" s="64"/>
      <c r="I88" s="64"/>
      <c r="J88" s="64"/>
      <c r="K88" s="368" t="s">
        <v>108</v>
      </c>
      <c r="L88" s="369"/>
    </row>
    <row r="89" spans="1:12" ht="15.75" customHeight="1" thickBot="1" x14ac:dyDescent="0.3">
      <c r="F89" s="71">
        <v>32</v>
      </c>
      <c r="G89" s="87">
        <f>B86</f>
        <v>91</v>
      </c>
      <c r="H89" s="94" t="s">
        <v>107</v>
      </c>
      <c r="I89" s="95"/>
      <c r="J89" s="96">
        <f>K85</f>
        <v>39962.35</v>
      </c>
      <c r="K89" s="370">
        <v>40000</v>
      </c>
      <c r="L89" s="371"/>
    </row>
    <row r="90" spans="1:12" ht="15.75" customHeight="1" x14ac:dyDescent="0.2"/>
    <row r="91" spans="1:12" ht="15.75" customHeight="1" x14ac:dyDescent="0.2"/>
    <row r="92" spans="1:12" ht="15.75" customHeight="1" x14ac:dyDescent="0.2">
      <c r="H92" s="25" t="s">
        <v>73</v>
      </c>
      <c r="I92" s="25" t="s">
        <v>71</v>
      </c>
      <c r="J92" s="25" t="s">
        <v>72</v>
      </c>
      <c r="K92" s="37" t="s">
        <v>88</v>
      </c>
      <c r="L92" s="37" t="s">
        <v>89</v>
      </c>
    </row>
    <row r="93" spans="1:12" ht="15.75" customHeight="1" thickBot="1" x14ac:dyDescent="0.3">
      <c r="H93" s="24"/>
      <c r="I93" s="345">
        <f>A86+A38</f>
        <v>60</v>
      </c>
      <c r="J93" s="345">
        <f>B86+B38</f>
        <v>158</v>
      </c>
      <c r="K93" s="128">
        <v>80000</v>
      </c>
      <c r="L93" s="129">
        <f>K85+K37</f>
        <v>75625.570000000007</v>
      </c>
    </row>
    <row r="94" spans="1:12" ht="15.75" customHeight="1" x14ac:dyDescent="0.2"/>
    <row r="95" spans="1:12" ht="15.75" customHeight="1" x14ac:dyDescent="0.2"/>
    <row r="96" spans="1:12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</sheetData>
  <mergeCells count="10">
    <mergeCell ref="B1:L1"/>
    <mergeCell ref="A2:A3"/>
    <mergeCell ref="A46:A47"/>
    <mergeCell ref="K40:L40"/>
    <mergeCell ref="K41:L41"/>
    <mergeCell ref="K88:L88"/>
    <mergeCell ref="K89:L89"/>
    <mergeCell ref="B2:J2"/>
    <mergeCell ref="B45:L45"/>
    <mergeCell ref="B46:J46"/>
  </mergeCells>
  <pageMargins left="0.7" right="0.7" top="0.75" bottom="0.75" header="0" footer="0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5"/>
  <sheetViews>
    <sheetView topLeftCell="A28" zoomScale="70" zoomScaleNormal="70" workbookViewId="0">
      <selection activeCell="K22" sqref="K22:K47"/>
    </sheetView>
  </sheetViews>
  <sheetFormatPr baseColWidth="10" defaultColWidth="12.625" defaultRowHeight="15" customHeight="1" x14ac:dyDescent="0.2"/>
  <cols>
    <col min="1" max="1" width="8.5" style="56" customWidth="1"/>
    <col min="2" max="2" width="22.375" customWidth="1"/>
    <col min="3" max="3" width="9.375" customWidth="1"/>
    <col min="4" max="4" width="54.125" customWidth="1"/>
    <col min="5" max="5" width="28.25" customWidth="1"/>
    <col min="6" max="6" width="24.125" customWidth="1"/>
    <col min="7" max="7" width="11" customWidth="1"/>
    <col min="8" max="8" width="17" customWidth="1"/>
    <col min="9" max="9" width="13.375" customWidth="1"/>
    <col min="10" max="10" width="16.5" customWidth="1"/>
    <col min="11" max="11" width="13.875" customWidth="1"/>
    <col min="12" max="12" width="14" customWidth="1"/>
    <col min="13" max="27" width="9.375" customWidth="1"/>
  </cols>
  <sheetData>
    <row r="1" spans="1:12" ht="27" thickBot="1" x14ac:dyDescent="0.45">
      <c r="A1" s="64"/>
      <c r="B1" s="376" t="s">
        <v>110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2" ht="26.25" x14ac:dyDescent="0.4">
      <c r="A2" s="377" t="s">
        <v>106</v>
      </c>
      <c r="B2" s="372" t="s">
        <v>498</v>
      </c>
      <c r="C2" s="373"/>
      <c r="D2" s="373"/>
      <c r="E2" s="373"/>
      <c r="F2" s="373"/>
      <c r="G2" s="373"/>
      <c r="H2" s="373"/>
      <c r="I2" s="373"/>
      <c r="J2" s="373"/>
      <c r="K2" s="72"/>
      <c r="L2" s="73"/>
    </row>
    <row r="3" spans="1:12" x14ac:dyDescent="0.2">
      <c r="A3" s="378"/>
      <c r="B3" s="65" t="s">
        <v>0</v>
      </c>
      <c r="C3" s="65" t="s">
        <v>1</v>
      </c>
      <c r="D3" s="65" t="s">
        <v>2</v>
      </c>
      <c r="E3" s="65" t="s">
        <v>3</v>
      </c>
      <c r="F3" s="65" t="s">
        <v>4</v>
      </c>
      <c r="G3" s="65" t="s">
        <v>5</v>
      </c>
      <c r="H3" s="65" t="s">
        <v>6</v>
      </c>
      <c r="I3" s="65" t="s">
        <v>7</v>
      </c>
      <c r="J3" s="65" t="s">
        <v>8</v>
      </c>
      <c r="K3" s="65" t="s">
        <v>9</v>
      </c>
      <c r="L3" s="74"/>
    </row>
    <row r="4" spans="1:12" x14ac:dyDescent="0.2">
      <c r="A4" s="150">
        <v>1</v>
      </c>
      <c r="B4" s="60" t="s">
        <v>173</v>
      </c>
      <c r="C4" s="62">
        <v>4</v>
      </c>
      <c r="D4" s="262" t="s">
        <v>499</v>
      </c>
      <c r="E4" s="182" t="s">
        <v>500</v>
      </c>
      <c r="F4" s="156" t="s">
        <v>10</v>
      </c>
      <c r="G4" s="145">
        <v>2021</v>
      </c>
      <c r="H4" s="158" t="s">
        <v>11</v>
      </c>
      <c r="I4" s="134">
        <v>350</v>
      </c>
      <c r="J4" s="161">
        <f>I4*C4</f>
        <v>1400</v>
      </c>
      <c r="K4" s="61" t="s">
        <v>1066</v>
      </c>
      <c r="L4" s="75"/>
    </row>
    <row r="5" spans="1:12" x14ac:dyDescent="0.2">
      <c r="A5" s="150">
        <v>2</v>
      </c>
      <c r="B5" s="60" t="s">
        <v>172</v>
      </c>
      <c r="C5" s="62">
        <v>2</v>
      </c>
      <c r="D5" s="262" t="s">
        <v>501</v>
      </c>
      <c r="E5" s="182" t="s">
        <v>502</v>
      </c>
      <c r="F5" s="156" t="s">
        <v>74</v>
      </c>
      <c r="G5" s="139">
        <v>2022</v>
      </c>
      <c r="H5" s="158" t="s">
        <v>11</v>
      </c>
      <c r="I5" s="141">
        <v>510</v>
      </c>
      <c r="J5" s="161">
        <f>I5*C5</f>
        <v>1020</v>
      </c>
      <c r="K5" s="61">
        <v>4509</v>
      </c>
      <c r="L5" s="75"/>
    </row>
    <row r="6" spans="1:12" ht="15.75" thickBot="1" x14ac:dyDescent="0.25">
      <c r="A6" s="77"/>
      <c r="B6" s="98"/>
      <c r="C6" s="99"/>
      <c r="D6" s="100"/>
      <c r="E6" s="100"/>
      <c r="F6" s="100"/>
      <c r="G6" s="101"/>
      <c r="H6" s="100"/>
      <c r="I6" s="100"/>
      <c r="J6" s="102"/>
      <c r="K6" s="103"/>
      <c r="L6" s="78"/>
    </row>
    <row r="7" spans="1:12" ht="15.75" x14ac:dyDescent="0.25">
      <c r="A7" s="64"/>
      <c r="B7" s="68"/>
      <c r="C7" s="68"/>
      <c r="D7" s="64"/>
      <c r="E7" s="64"/>
      <c r="F7" s="64"/>
      <c r="G7" s="64"/>
      <c r="H7" s="64"/>
      <c r="I7" s="64"/>
      <c r="J7" s="64"/>
      <c r="K7" s="69"/>
      <c r="L7" s="64"/>
    </row>
    <row r="8" spans="1:12" ht="15.75" thickBo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1:12" ht="15.75" thickBot="1" x14ac:dyDescent="0.25">
      <c r="A9" s="82"/>
      <c r="B9" s="83"/>
      <c r="C9" s="83"/>
      <c r="D9" s="83"/>
      <c r="E9" s="83"/>
      <c r="F9" s="83"/>
      <c r="G9" s="83"/>
      <c r="H9" s="83"/>
      <c r="I9" s="83"/>
      <c r="J9" s="83"/>
      <c r="K9" s="84"/>
      <c r="L9" s="90"/>
    </row>
    <row r="10" spans="1:12" ht="15.75" thickBot="1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85"/>
      <c r="L10" s="86"/>
    </row>
    <row r="11" spans="1:12" ht="18.75" thickBot="1" x14ac:dyDescent="0.3">
      <c r="A11" s="81" t="s">
        <v>12</v>
      </c>
      <c r="B11" s="81" t="s">
        <v>13</v>
      </c>
      <c r="C11" s="46"/>
      <c r="D11" s="88"/>
      <c r="E11" s="88"/>
      <c r="F11" s="88"/>
      <c r="G11" s="88"/>
      <c r="H11" s="88"/>
      <c r="I11" s="88"/>
      <c r="J11" s="92" t="s">
        <v>8</v>
      </c>
      <c r="K11" s="93">
        <f>SUM(J4:J5)</f>
        <v>2420</v>
      </c>
      <c r="L11" s="86"/>
    </row>
    <row r="12" spans="1:12" ht="16.5" thickBot="1" x14ac:dyDescent="0.3">
      <c r="A12" s="71">
        <v>2</v>
      </c>
      <c r="B12" s="87">
        <f>SUM(C4:C5)</f>
        <v>6</v>
      </c>
      <c r="C12" s="97" t="s">
        <v>14</v>
      </c>
      <c r="D12" s="83"/>
      <c r="E12" s="83"/>
      <c r="F12" s="83"/>
      <c r="G12" s="83"/>
      <c r="H12" s="83"/>
      <c r="I12" s="83"/>
      <c r="J12" s="83"/>
      <c r="K12" s="89"/>
      <c r="L12" s="91"/>
    </row>
    <row r="13" spans="1:12" ht="15.75" thickBot="1" x14ac:dyDescent="0.2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</row>
    <row r="14" spans="1:12" ht="16.5" thickBot="1" x14ac:dyDescent="0.3">
      <c r="A14" s="64"/>
      <c r="B14" s="64"/>
      <c r="C14" s="64"/>
      <c r="D14" s="64"/>
      <c r="E14" s="64"/>
      <c r="F14" s="70" t="s">
        <v>12</v>
      </c>
      <c r="G14" s="70" t="s">
        <v>13</v>
      </c>
      <c r="H14" s="64"/>
      <c r="I14" s="64"/>
      <c r="J14" s="64"/>
      <c r="K14" s="368" t="s">
        <v>108</v>
      </c>
      <c r="L14" s="369"/>
    </row>
    <row r="15" spans="1:12" ht="16.5" thickBot="1" x14ac:dyDescent="0.3">
      <c r="A15" s="64"/>
      <c r="B15" s="64"/>
      <c r="C15" s="64"/>
      <c r="D15" s="64"/>
      <c r="E15" s="64"/>
      <c r="F15" s="71">
        <v>2</v>
      </c>
      <c r="G15" s="87">
        <f>+B12</f>
        <v>6</v>
      </c>
      <c r="H15" s="94" t="s">
        <v>107</v>
      </c>
      <c r="I15" s="95"/>
      <c r="J15" s="96">
        <f>K11</f>
        <v>2420</v>
      </c>
      <c r="K15" s="370">
        <v>40000</v>
      </c>
      <c r="L15" s="371"/>
    </row>
    <row r="16" spans="1:12" ht="14.25" x14ac:dyDescent="0.2">
      <c r="A16" s="155"/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</row>
    <row r="17" spans="1:12" ht="14.25" x14ac:dyDescent="0.2">
      <c r="A17" s="155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</row>
    <row r="18" spans="1:12" ht="14.25" x14ac:dyDescent="0.2">
      <c r="A18" s="155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</row>
    <row r="19" spans="1:12" ht="28.5" thickBot="1" x14ac:dyDescent="0.45">
      <c r="A19" s="155"/>
      <c r="B19" s="374" t="s">
        <v>109</v>
      </c>
      <c r="C19" s="374"/>
      <c r="D19" s="374"/>
      <c r="E19" s="374"/>
      <c r="F19" s="374"/>
      <c r="G19" s="374"/>
      <c r="H19" s="374"/>
      <c r="I19" s="374"/>
      <c r="J19" s="374"/>
      <c r="K19" s="374"/>
      <c r="L19" s="374"/>
    </row>
    <row r="20" spans="1:12" ht="27" thickTop="1" x14ac:dyDescent="0.4">
      <c r="A20" s="379" t="s">
        <v>106</v>
      </c>
      <c r="B20" s="375" t="s">
        <v>498</v>
      </c>
      <c r="C20" s="375"/>
      <c r="D20" s="375"/>
      <c r="E20" s="375"/>
      <c r="F20" s="375"/>
      <c r="G20" s="375"/>
      <c r="H20" s="375"/>
      <c r="I20" s="375"/>
      <c r="J20" s="375"/>
      <c r="K20" s="110"/>
      <c r="L20" s="126"/>
    </row>
    <row r="21" spans="1:12" ht="15.75" customHeight="1" thickBot="1" x14ac:dyDescent="0.25">
      <c r="A21" s="380"/>
      <c r="B21" s="111" t="s">
        <v>0</v>
      </c>
      <c r="C21" s="111" t="s">
        <v>1</v>
      </c>
      <c r="D21" s="111" t="s">
        <v>2</v>
      </c>
      <c r="E21" s="111" t="s">
        <v>3</v>
      </c>
      <c r="F21" s="111" t="s">
        <v>4</v>
      </c>
      <c r="G21" s="111" t="s">
        <v>5</v>
      </c>
      <c r="H21" s="111" t="s">
        <v>6</v>
      </c>
      <c r="I21" s="111" t="s">
        <v>7</v>
      </c>
      <c r="J21" s="111" t="s">
        <v>8</v>
      </c>
      <c r="K21" s="111" t="s">
        <v>9</v>
      </c>
      <c r="L21" s="127"/>
    </row>
    <row r="22" spans="1:12" s="27" customFormat="1" ht="15.75" customHeight="1" thickTop="1" x14ac:dyDescent="0.25">
      <c r="A22" s="171">
        <v>1</v>
      </c>
      <c r="B22" s="104" t="s">
        <v>10</v>
      </c>
      <c r="C22" s="105">
        <v>5</v>
      </c>
      <c r="D22" s="106" t="s">
        <v>1091</v>
      </c>
      <c r="E22" s="105" t="s">
        <v>1092</v>
      </c>
      <c r="F22" s="105" t="s">
        <v>10</v>
      </c>
      <c r="G22" s="105" t="s">
        <v>1093</v>
      </c>
      <c r="H22" s="107" t="s">
        <v>16</v>
      </c>
      <c r="I22" s="108" t="s">
        <v>1105</v>
      </c>
      <c r="J22" s="109" t="s">
        <v>1109</v>
      </c>
      <c r="K22" s="355" t="s">
        <v>1146</v>
      </c>
      <c r="L22" s="114"/>
    </row>
    <row r="23" spans="1:12" ht="15.75" customHeight="1" x14ac:dyDescent="0.25">
      <c r="A23" s="172">
        <v>2</v>
      </c>
      <c r="B23" s="104" t="s">
        <v>10</v>
      </c>
      <c r="C23" s="29">
        <v>5</v>
      </c>
      <c r="D23" s="30" t="s">
        <v>1094</v>
      </c>
      <c r="E23" s="29" t="s">
        <v>1095</v>
      </c>
      <c r="F23" s="29" t="s">
        <v>1096</v>
      </c>
      <c r="G23" s="29" t="s">
        <v>1097</v>
      </c>
      <c r="H23" s="28" t="s">
        <v>11</v>
      </c>
      <c r="I23" s="48" t="s">
        <v>1106</v>
      </c>
      <c r="J23" s="40" t="s">
        <v>1110</v>
      </c>
      <c r="K23" s="355" t="s">
        <v>1146</v>
      </c>
      <c r="L23" s="114"/>
    </row>
    <row r="24" spans="1:12" ht="15.75" customHeight="1" x14ac:dyDescent="0.25">
      <c r="A24" s="172">
        <v>3</v>
      </c>
      <c r="B24" s="104" t="s">
        <v>10</v>
      </c>
      <c r="C24" s="29">
        <v>3</v>
      </c>
      <c r="D24" s="30" t="s">
        <v>1098</v>
      </c>
      <c r="E24" s="29" t="s">
        <v>1099</v>
      </c>
      <c r="F24" s="29" t="s">
        <v>10</v>
      </c>
      <c r="G24" s="29" t="s">
        <v>1100</v>
      </c>
      <c r="H24" s="28" t="s">
        <v>16</v>
      </c>
      <c r="I24" s="48" t="s">
        <v>1107</v>
      </c>
      <c r="J24" s="40" t="s">
        <v>1111</v>
      </c>
      <c r="K24" s="355" t="s">
        <v>1146</v>
      </c>
      <c r="L24" s="114"/>
    </row>
    <row r="25" spans="1:12" ht="15.75" customHeight="1" x14ac:dyDescent="0.25">
      <c r="A25" s="172">
        <v>4</v>
      </c>
      <c r="B25" s="104" t="s">
        <v>10</v>
      </c>
      <c r="C25" s="29">
        <v>3</v>
      </c>
      <c r="D25" s="30" t="s">
        <v>1101</v>
      </c>
      <c r="E25" s="29" t="s">
        <v>1102</v>
      </c>
      <c r="F25" s="29" t="s">
        <v>1103</v>
      </c>
      <c r="G25" s="29" t="s">
        <v>1104</v>
      </c>
      <c r="H25" s="28" t="s">
        <v>16</v>
      </c>
      <c r="I25" s="48" t="s">
        <v>1108</v>
      </c>
      <c r="J25" s="40" t="s">
        <v>1112</v>
      </c>
      <c r="K25" s="355" t="s">
        <v>1146</v>
      </c>
      <c r="L25" s="114"/>
    </row>
    <row r="26" spans="1:12" ht="15.75" customHeight="1" x14ac:dyDescent="0.25">
      <c r="A26" s="172">
        <v>5</v>
      </c>
      <c r="B26" s="276" t="s">
        <v>1144</v>
      </c>
      <c r="C26" s="29">
        <v>3</v>
      </c>
      <c r="D26" s="30" t="s">
        <v>1154</v>
      </c>
      <c r="E26" s="29" t="s">
        <v>1155</v>
      </c>
      <c r="F26" s="29" t="s">
        <v>1156</v>
      </c>
      <c r="G26" s="29" t="s">
        <v>1157</v>
      </c>
      <c r="H26" s="28" t="s">
        <v>11</v>
      </c>
      <c r="I26" s="48">
        <v>729</v>
      </c>
      <c r="J26" s="40">
        <f>I26*C25</f>
        <v>2187</v>
      </c>
      <c r="K26" s="356" t="s">
        <v>1145</v>
      </c>
      <c r="L26" s="114"/>
    </row>
    <row r="27" spans="1:12" ht="15.75" customHeight="1" x14ac:dyDescent="0.25">
      <c r="A27" s="172">
        <v>6</v>
      </c>
      <c r="B27" s="276" t="s">
        <v>1144</v>
      </c>
      <c r="C27" s="29">
        <v>3</v>
      </c>
      <c r="D27" s="30" t="s">
        <v>1158</v>
      </c>
      <c r="E27" s="29" t="s">
        <v>1159</v>
      </c>
      <c r="F27" s="29" t="s">
        <v>10</v>
      </c>
      <c r="G27" s="29" t="s">
        <v>1160</v>
      </c>
      <c r="H27" s="28" t="s">
        <v>467</v>
      </c>
      <c r="I27" s="48">
        <v>231</v>
      </c>
      <c r="J27" s="40">
        <f>I27*C26</f>
        <v>693</v>
      </c>
      <c r="K27" s="356" t="s">
        <v>1145</v>
      </c>
      <c r="L27" s="114"/>
    </row>
    <row r="28" spans="1:12" ht="25.9" customHeight="1" x14ac:dyDescent="0.25">
      <c r="A28" s="172">
        <v>7</v>
      </c>
      <c r="B28" s="276" t="s">
        <v>1144</v>
      </c>
      <c r="C28" s="29">
        <v>3</v>
      </c>
      <c r="D28" s="30" t="s">
        <v>499</v>
      </c>
      <c r="E28" s="29" t="s">
        <v>1161</v>
      </c>
      <c r="F28" s="29" t="s">
        <v>10</v>
      </c>
      <c r="G28" s="29" t="s">
        <v>1160</v>
      </c>
      <c r="H28" s="28" t="s">
        <v>467</v>
      </c>
      <c r="I28" s="48">
        <v>395</v>
      </c>
      <c r="J28" s="40">
        <f>I28*C27</f>
        <v>1185</v>
      </c>
      <c r="K28" s="356" t="s">
        <v>1145</v>
      </c>
      <c r="L28" s="114"/>
    </row>
    <row r="29" spans="1:12" ht="15.75" customHeight="1" x14ac:dyDescent="0.25">
      <c r="A29" s="172">
        <v>8</v>
      </c>
      <c r="B29" s="276" t="s">
        <v>1144</v>
      </c>
      <c r="C29" s="29">
        <v>3</v>
      </c>
      <c r="D29" s="30" t="s">
        <v>1162</v>
      </c>
      <c r="E29" s="29" t="s">
        <v>1163</v>
      </c>
      <c r="F29" s="29" t="s">
        <v>10</v>
      </c>
      <c r="G29" s="29" t="s">
        <v>1160</v>
      </c>
      <c r="H29" s="28" t="s">
        <v>467</v>
      </c>
      <c r="I29" s="48">
        <v>324</v>
      </c>
      <c r="J29" s="40">
        <f>I29*C29</f>
        <v>972</v>
      </c>
      <c r="K29" s="356" t="s">
        <v>1145</v>
      </c>
      <c r="L29" s="114"/>
    </row>
    <row r="30" spans="1:12" ht="15.6" customHeight="1" x14ac:dyDescent="0.25">
      <c r="A30" s="172">
        <v>9</v>
      </c>
      <c r="B30" s="279" t="s">
        <v>1640</v>
      </c>
      <c r="C30" s="29">
        <v>2</v>
      </c>
      <c r="D30" s="30" t="s">
        <v>1643</v>
      </c>
      <c r="E30" s="29" t="s">
        <v>1644</v>
      </c>
      <c r="F30" s="29" t="s">
        <v>1343</v>
      </c>
      <c r="G30" s="29">
        <v>2021</v>
      </c>
      <c r="H30" s="28" t="s">
        <v>467</v>
      </c>
      <c r="I30" s="48">
        <v>1077.253118170993</v>
      </c>
      <c r="J30" s="40">
        <v>2154.5062363419861</v>
      </c>
      <c r="K30" s="354">
        <v>2259</v>
      </c>
      <c r="L30" s="114"/>
    </row>
    <row r="31" spans="1:12" ht="23.45" customHeight="1" x14ac:dyDescent="0.25">
      <c r="A31" s="172">
        <v>10</v>
      </c>
      <c r="B31" s="279" t="s">
        <v>1640</v>
      </c>
      <c r="C31" s="29">
        <v>2</v>
      </c>
      <c r="D31" s="30" t="s">
        <v>1645</v>
      </c>
      <c r="E31" s="29" t="s">
        <v>1646</v>
      </c>
      <c r="F31" s="29" t="s">
        <v>1343</v>
      </c>
      <c r="G31" s="29">
        <v>2021</v>
      </c>
      <c r="H31" s="287" t="s">
        <v>11</v>
      </c>
      <c r="I31" s="48">
        <v>761.01782405334598</v>
      </c>
      <c r="J31" s="40">
        <v>1522.035648106692</v>
      </c>
      <c r="K31" s="354">
        <v>2259</v>
      </c>
      <c r="L31" s="114"/>
    </row>
    <row r="32" spans="1:12" ht="15.75" customHeight="1" x14ac:dyDescent="0.25">
      <c r="A32" s="172">
        <v>11</v>
      </c>
      <c r="B32" s="279" t="s">
        <v>1640</v>
      </c>
      <c r="C32" s="29">
        <v>2</v>
      </c>
      <c r="D32" s="30" t="s">
        <v>1647</v>
      </c>
      <c r="E32" s="29" t="s">
        <v>1648</v>
      </c>
      <c r="F32" s="29" t="s">
        <v>74</v>
      </c>
      <c r="G32" s="29">
        <v>2021</v>
      </c>
      <c r="H32" s="287" t="s">
        <v>11</v>
      </c>
      <c r="I32" s="48">
        <v>928</v>
      </c>
      <c r="J32" s="40">
        <v>1856</v>
      </c>
      <c r="K32" s="354">
        <v>2259</v>
      </c>
      <c r="L32" s="114"/>
    </row>
    <row r="33" spans="1:12" ht="20.25" customHeight="1" x14ac:dyDescent="0.25">
      <c r="A33" s="172">
        <v>12</v>
      </c>
      <c r="B33" s="279" t="s">
        <v>1640</v>
      </c>
      <c r="C33" s="29">
        <v>3</v>
      </c>
      <c r="D33" s="30" t="s">
        <v>1649</v>
      </c>
      <c r="E33" s="29" t="s">
        <v>1650</v>
      </c>
      <c r="F33" s="29" t="s">
        <v>1343</v>
      </c>
      <c r="G33" s="29">
        <v>2021</v>
      </c>
      <c r="H33" s="287" t="s">
        <v>11</v>
      </c>
      <c r="I33" s="48">
        <v>547.55900052393417</v>
      </c>
      <c r="J33" s="40">
        <v>1642.6770015718025</v>
      </c>
      <c r="K33" s="354">
        <v>2259</v>
      </c>
      <c r="L33" s="114"/>
    </row>
    <row r="34" spans="1:12" ht="27" customHeight="1" x14ac:dyDescent="0.25">
      <c r="A34" s="172">
        <v>13</v>
      </c>
      <c r="B34" s="279" t="s">
        <v>1640</v>
      </c>
      <c r="C34" s="29">
        <v>2</v>
      </c>
      <c r="D34" s="30" t="s">
        <v>1651</v>
      </c>
      <c r="E34" s="29" t="s">
        <v>1652</v>
      </c>
      <c r="F34" s="29" t="s">
        <v>1343</v>
      </c>
      <c r="G34" s="29">
        <v>2022</v>
      </c>
      <c r="H34" s="287" t="s">
        <v>11</v>
      </c>
      <c r="I34" s="48">
        <v>1077.253118170993</v>
      </c>
      <c r="J34" s="40">
        <v>2154.5062363419861</v>
      </c>
      <c r="K34" s="354">
        <v>2259</v>
      </c>
      <c r="L34" s="114"/>
    </row>
    <row r="35" spans="1:12" ht="15.75" customHeight="1" x14ac:dyDescent="0.25">
      <c r="A35" s="172">
        <v>14</v>
      </c>
      <c r="B35" s="279" t="s">
        <v>1640</v>
      </c>
      <c r="C35" s="29">
        <v>2</v>
      </c>
      <c r="D35" s="30" t="s">
        <v>1653</v>
      </c>
      <c r="E35" s="29" t="s">
        <v>1654</v>
      </c>
      <c r="F35" s="29" t="s">
        <v>1343</v>
      </c>
      <c r="G35" s="29">
        <v>2021</v>
      </c>
      <c r="H35" s="287" t="s">
        <v>11</v>
      </c>
      <c r="I35" s="48">
        <v>911.22958875922836</v>
      </c>
      <c r="J35" s="40">
        <v>1822.4591775184567</v>
      </c>
      <c r="K35" s="354">
        <v>2259</v>
      </c>
      <c r="L35" s="114"/>
    </row>
    <row r="36" spans="1:12" ht="15.75" customHeight="1" x14ac:dyDescent="0.25">
      <c r="A36" s="172">
        <v>15</v>
      </c>
      <c r="B36" s="279" t="s">
        <v>1640</v>
      </c>
      <c r="C36" s="29">
        <v>2</v>
      </c>
      <c r="D36" s="30" t="s">
        <v>1655</v>
      </c>
      <c r="E36" s="29" t="s">
        <v>1656</v>
      </c>
      <c r="F36" s="29" t="s">
        <v>1343</v>
      </c>
      <c r="G36" s="29">
        <v>2021</v>
      </c>
      <c r="H36" s="287" t="s">
        <v>11</v>
      </c>
      <c r="I36" s="48">
        <v>547.55900052393417</v>
      </c>
      <c r="J36" s="40">
        <v>1095.1180010478683</v>
      </c>
      <c r="K36" s="354">
        <v>2259</v>
      </c>
      <c r="L36" s="114"/>
    </row>
    <row r="37" spans="1:12" ht="28.5" customHeight="1" x14ac:dyDescent="0.25">
      <c r="A37" s="172">
        <v>16</v>
      </c>
      <c r="B37" s="279" t="s">
        <v>1640</v>
      </c>
      <c r="C37" s="29">
        <v>2</v>
      </c>
      <c r="D37" s="30" t="s">
        <v>1657</v>
      </c>
      <c r="E37" s="29" t="s">
        <v>1658</v>
      </c>
      <c r="F37" s="29" t="s">
        <v>1343</v>
      </c>
      <c r="G37" s="29">
        <v>2021</v>
      </c>
      <c r="H37" s="287" t="s">
        <v>11</v>
      </c>
      <c r="I37" s="48">
        <v>547.55900052393417</v>
      </c>
      <c r="J37" s="40">
        <v>1095.1180010478683</v>
      </c>
      <c r="K37" s="354">
        <v>2259</v>
      </c>
      <c r="L37" s="114"/>
    </row>
    <row r="38" spans="1:12" ht="29.25" customHeight="1" x14ac:dyDescent="0.25">
      <c r="A38" s="172">
        <v>17</v>
      </c>
      <c r="B38" s="279" t="s">
        <v>1640</v>
      </c>
      <c r="C38" s="29">
        <v>2</v>
      </c>
      <c r="D38" s="30" t="s">
        <v>1659</v>
      </c>
      <c r="E38" s="29" t="s">
        <v>1660</v>
      </c>
      <c r="F38" s="29" t="s">
        <v>1343</v>
      </c>
      <c r="G38" s="29">
        <v>2022</v>
      </c>
      <c r="H38" s="287" t="s">
        <v>11</v>
      </c>
      <c r="I38" s="48">
        <v>761.01782405334598</v>
      </c>
      <c r="J38" s="40">
        <v>1522.035648106692</v>
      </c>
      <c r="K38" s="354">
        <v>2259</v>
      </c>
      <c r="L38" s="114"/>
    </row>
    <row r="39" spans="1:12" ht="15.75" customHeight="1" x14ac:dyDescent="0.25">
      <c r="A39" s="172">
        <v>18</v>
      </c>
      <c r="B39" s="279" t="s">
        <v>1640</v>
      </c>
      <c r="C39" s="29">
        <v>2</v>
      </c>
      <c r="D39" s="30" t="s">
        <v>1661</v>
      </c>
      <c r="E39" s="29" t="s">
        <v>1662</v>
      </c>
      <c r="F39" s="29" t="s">
        <v>1343</v>
      </c>
      <c r="G39" s="29">
        <v>2021</v>
      </c>
      <c r="H39" s="287" t="s">
        <v>11</v>
      </c>
      <c r="I39" s="48">
        <v>681.95900052393426</v>
      </c>
      <c r="J39" s="40">
        <v>1363.9180010478685</v>
      </c>
      <c r="K39" s="354">
        <v>2259</v>
      </c>
      <c r="L39" s="114"/>
    </row>
    <row r="40" spans="1:12" ht="15.75" customHeight="1" x14ac:dyDescent="0.25">
      <c r="A40" s="172">
        <v>19</v>
      </c>
      <c r="B40" s="279" t="s">
        <v>1640</v>
      </c>
      <c r="C40" s="29">
        <v>2</v>
      </c>
      <c r="D40" s="30" t="s">
        <v>1663</v>
      </c>
      <c r="E40" s="29" t="s">
        <v>1664</v>
      </c>
      <c r="F40" s="29" t="s">
        <v>1343</v>
      </c>
      <c r="G40" s="29">
        <v>2021</v>
      </c>
      <c r="H40" s="287" t="s">
        <v>11</v>
      </c>
      <c r="I40" s="48">
        <v>761.01782405334598</v>
      </c>
      <c r="J40" s="40">
        <v>1522.035648106692</v>
      </c>
      <c r="K40" s="354">
        <v>2259</v>
      </c>
      <c r="L40" s="114"/>
    </row>
    <row r="41" spans="1:12" ht="15.75" customHeight="1" x14ac:dyDescent="0.25">
      <c r="A41" s="172">
        <v>20</v>
      </c>
      <c r="B41" s="287" t="s">
        <v>75</v>
      </c>
      <c r="C41" s="29">
        <v>5</v>
      </c>
      <c r="D41" s="30" t="s">
        <v>1826</v>
      </c>
      <c r="E41" s="29" t="s">
        <v>1827</v>
      </c>
      <c r="F41" s="29" t="s">
        <v>75</v>
      </c>
      <c r="G41" s="29">
        <v>2021</v>
      </c>
      <c r="H41" s="287" t="s">
        <v>11</v>
      </c>
      <c r="I41" s="48">
        <v>660</v>
      </c>
      <c r="J41" s="40">
        <v>2640</v>
      </c>
      <c r="K41" s="366" t="s">
        <v>1815</v>
      </c>
      <c r="L41" s="114"/>
    </row>
    <row r="42" spans="1:12" s="27" customFormat="1" ht="15.75" customHeight="1" x14ac:dyDescent="0.25">
      <c r="A42" s="172">
        <v>21</v>
      </c>
      <c r="B42" s="287" t="s">
        <v>75</v>
      </c>
      <c r="C42" s="29">
        <v>3</v>
      </c>
      <c r="D42" s="30" t="s">
        <v>1828</v>
      </c>
      <c r="E42" s="29" t="s">
        <v>1829</v>
      </c>
      <c r="F42" s="29" t="s">
        <v>75</v>
      </c>
      <c r="G42" s="29">
        <v>2020</v>
      </c>
      <c r="H42" s="287" t="s">
        <v>16</v>
      </c>
      <c r="I42" s="48">
        <v>530</v>
      </c>
      <c r="J42" s="40">
        <v>1272</v>
      </c>
      <c r="K42" s="366" t="s">
        <v>1815</v>
      </c>
      <c r="L42" s="114"/>
    </row>
    <row r="43" spans="1:12" s="27" customFormat="1" ht="15.75" customHeight="1" x14ac:dyDescent="0.25">
      <c r="A43" s="172">
        <v>22</v>
      </c>
      <c r="B43" s="287" t="s">
        <v>75</v>
      </c>
      <c r="C43" s="29">
        <v>2</v>
      </c>
      <c r="D43" s="30" t="s">
        <v>1830</v>
      </c>
      <c r="E43" s="29" t="s">
        <v>1831</v>
      </c>
      <c r="F43" s="29" t="s">
        <v>75</v>
      </c>
      <c r="G43" s="29">
        <v>2005</v>
      </c>
      <c r="H43" s="287" t="s">
        <v>11</v>
      </c>
      <c r="I43" s="48">
        <v>460</v>
      </c>
      <c r="J43" s="40">
        <v>736</v>
      </c>
      <c r="K43" s="366" t="s">
        <v>1815</v>
      </c>
      <c r="L43" s="114"/>
    </row>
    <row r="44" spans="1:12" s="27" customFormat="1" ht="15.75" customHeight="1" x14ac:dyDescent="0.25">
      <c r="A44" s="172">
        <v>23</v>
      </c>
      <c r="B44" s="294" t="s">
        <v>1997</v>
      </c>
      <c r="C44" s="29">
        <v>3</v>
      </c>
      <c r="D44" s="30" t="s">
        <v>2131</v>
      </c>
      <c r="E44" s="29" t="s">
        <v>2132</v>
      </c>
      <c r="F44" s="29" t="s">
        <v>74</v>
      </c>
      <c r="G44" s="29">
        <v>2022</v>
      </c>
      <c r="H44" s="28"/>
      <c r="I44" s="48">
        <v>464</v>
      </c>
      <c r="J44" s="40">
        <v>1392</v>
      </c>
      <c r="K44" s="354">
        <v>4847</v>
      </c>
      <c r="L44" s="114"/>
    </row>
    <row r="45" spans="1:12" s="27" customFormat="1" ht="15.75" customHeight="1" x14ac:dyDescent="0.25">
      <c r="A45" s="172">
        <v>24</v>
      </c>
      <c r="B45" s="294" t="s">
        <v>1997</v>
      </c>
      <c r="C45" s="29">
        <v>3</v>
      </c>
      <c r="D45" s="30" t="s">
        <v>2133</v>
      </c>
      <c r="E45" s="29" t="s">
        <v>2134</v>
      </c>
      <c r="F45" s="29" t="s">
        <v>74</v>
      </c>
      <c r="G45" s="29">
        <v>2021</v>
      </c>
      <c r="H45" s="28"/>
      <c r="I45" s="48">
        <v>453</v>
      </c>
      <c r="J45" s="40">
        <v>1359</v>
      </c>
      <c r="K45" s="354">
        <v>4847</v>
      </c>
      <c r="L45" s="114"/>
    </row>
    <row r="46" spans="1:12" s="27" customFormat="1" ht="15.75" customHeight="1" x14ac:dyDescent="0.25">
      <c r="A46" s="172">
        <v>25</v>
      </c>
      <c r="B46" s="294" t="s">
        <v>1997</v>
      </c>
      <c r="C46" s="29">
        <v>3</v>
      </c>
      <c r="D46" s="30" t="s">
        <v>2135</v>
      </c>
      <c r="E46" s="29" t="s">
        <v>2136</v>
      </c>
      <c r="F46" s="29" t="s">
        <v>74</v>
      </c>
      <c r="G46" s="29">
        <v>2022</v>
      </c>
      <c r="H46" s="28"/>
      <c r="I46" s="48">
        <v>721</v>
      </c>
      <c r="J46" s="40">
        <v>2163</v>
      </c>
      <c r="K46" s="354">
        <v>4847</v>
      </c>
      <c r="L46" s="114"/>
    </row>
    <row r="47" spans="1:12" s="27" customFormat="1" ht="15.75" customHeight="1" thickBot="1" x14ac:dyDescent="0.3">
      <c r="A47" s="172">
        <v>26</v>
      </c>
      <c r="B47" s="294" t="s">
        <v>1997</v>
      </c>
      <c r="C47" s="29">
        <v>3</v>
      </c>
      <c r="D47" s="30" t="s">
        <v>2137</v>
      </c>
      <c r="E47" s="29" t="s">
        <v>2138</v>
      </c>
      <c r="F47" s="29" t="s">
        <v>74</v>
      </c>
      <c r="G47" s="29">
        <v>2022</v>
      </c>
      <c r="H47" s="28"/>
      <c r="I47" s="48">
        <v>505</v>
      </c>
      <c r="J47" s="40">
        <v>1515</v>
      </c>
      <c r="K47" s="354">
        <v>4847</v>
      </c>
      <c r="L47" s="114"/>
    </row>
    <row r="48" spans="1:12" ht="15.75" customHeight="1" thickBot="1" x14ac:dyDescent="0.3">
      <c r="A48" s="120"/>
      <c r="B48" s="121"/>
      <c r="C48" s="122"/>
      <c r="D48" s="123"/>
      <c r="E48" s="123"/>
      <c r="F48" s="123"/>
      <c r="G48" s="123"/>
      <c r="H48" s="123"/>
      <c r="I48" s="123"/>
      <c r="J48" s="124"/>
      <c r="K48" s="123"/>
      <c r="L48" s="125"/>
    </row>
    <row r="49" spans="1:12" ht="15.75" customHeight="1" x14ac:dyDescent="0.25">
      <c r="A49" s="46"/>
      <c r="B49" s="38"/>
      <c r="C49" s="21"/>
      <c r="D49" s="20"/>
      <c r="E49" s="20"/>
      <c r="F49" s="20"/>
      <c r="G49" s="20"/>
      <c r="H49" s="20"/>
      <c r="I49" s="20"/>
      <c r="J49" s="22"/>
      <c r="K49" s="20"/>
      <c r="L49" s="155"/>
    </row>
    <row r="50" spans="1:12" ht="15.75" customHeight="1" thickBot="1" x14ac:dyDescent="0.25">
      <c r="A50" s="155"/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</row>
    <row r="51" spans="1:12" ht="15.75" customHeight="1" thickBot="1" x14ac:dyDescent="0.25">
      <c r="A51" s="82"/>
      <c r="B51" s="83"/>
      <c r="C51" s="83"/>
      <c r="D51" s="83"/>
      <c r="E51" s="83"/>
      <c r="F51" s="83"/>
      <c r="G51" s="83"/>
      <c r="H51" s="83"/>
      <c r="I51" s="83"/>
      <c r="J51" s="83"/>
      <c r="K51" s="84"/>
      <c r="L51" s="90"/>
    </row>
    <row r="52" spans="1:12" ht="15.75" customHeight="1" thickBot="1" x14ac:dyDescent="0.25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85"/>
      <c r="L52" s="86"/>
    </row>
    <row r="53" spans="1:12" ht="15.75" customHeight="1" thickBot="1" x14ac:dyDescent="0.3">
      <c r="A53" s="81" t="s">
        <v>12</v>
      </c>
      <c r="B53" s="81" t="s">
        <v>13</v>
      </c>
      <c r="C53" s="46"/>
      <c r="D53" s="88"/>
      <c r="E53" s="88"/>
      <c r="F53" s="88"/>
      <c r="G53" s="88"/>
      <c r="H53" s="88"/>
      <c r="I53" s="88"/>
      <c r="J53" s="92" t="s">
        <v>8</v>
      </c>
      <c r="K53" s="93">
        <f>SUM(J22:J47)</f>
        <v>33864.409599237908</v>
      </c>
      <c r="L53" s="86"/>
    </row>
    <row r="54" spans="1:12" ht="15.75" customHeight="1" thickBot="1" x14ac:dyDescent="0.3">
      <c r="A54" s="71">
        <f>A47</f>
        <v>26</v>
      </c>
      <c r="B54" s="87">
        <f>SUM(C22:C47)</f>
        <v>73</v>
      </c>
      <c r="C54" s="97" t="s">
        <v>14</v>
      </c>
      <c r="D54" s="83"/>
      <c r="E54" s="83"/>
      <c r="F54" s="83"/>
      <c r="G54" s="83"/>
      <c r="H54" s="83"/>
      <c r="I54" s="83"/>
      <c r="J54" s="83"/>
      <c r="K54" s="89"/>
      <c r="L54" s="91"/>
    </row>
    <row r="55" spans="1:12" ht="15.75" customHeight="1" thickBot="1" x14ac:dyDescent="0.25">
      <c r="A55" s="155"/>
      <c r="B55" s="155"/>
      <c r="C55" s="155"/>
      <c r="D55" s="155"/>
      <c r="E55" s="155"/>
      <c r="F55" s="155"/>
      <c r="G55" s="155"/>
      <c r="H55" s="155"/>
      <c r="I55" s="155"/>
      <c r="J55" s="49"/>
      <c r="K55" s="155"/>
      <c r="L55" s="155"/>
    </row>
    <row r="56" spans="1:12" ht="15.75" customHeight="1" thickBot="1" x14ac:dyDescent="0.3">
      <c r="A56" s="155"/>
      <c r="B56" s="155"/>
      <c r="C56" s="155"/>
      <c r="D56" s="155"/>
      <c r="E56" s="155"/>
      <c r="F56" s="70" t="s">
        <v>12</v>
      </c>
      <c r="G56" s="70" t="s">
        <v>13</v>
      </c>
      <c r="H56" s="64"/>
      <c r="I56" s="64"/>
      <c r="J56" s="64"/>
      <c r="K56" s="368" t="s">
        <v>108</v>
      </c>
      <c r="L56" s="369"/>
    </row>
    <row r="57" spans="1:12" ht="15.75" customHeight="1" thickBot="1" x14ac:dyDescent="0.3">
      <c r="A57" s="155"/>
      <c r="B57" s="155"/>
      <c r="C57" s="155"/>
      <c r="D57" s="155"/>
      <c r="E57" s="155"/>
      <c r="F57" s="71">
        <f>A54</f>
        <v>26</v>
      </c>
      <c r="G57" s="87">
        <f>B54</f>
        <v>73</v>
      </c>
      <c r="H57" s="94" t="s">
        <v>107</v>
      </c>
      <c r="I57" s="95"/>
      <c r="J57" s="96">
        <f>K53</f>
        <v>33864.409599237908</v>
      </c>
      <c r="K57" s="370">
        <v>40000</v>
      </c>
      <c r="L57" s="371"/>
    </row>
    <row r="58" spans="1:12" ht="15.75" customHeight="1" x14ac:dyDescent="0.2">
      <c r="A58" s="155"/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</row>
    <row r="59" spans="1:12" ht="15.75" customHeight="1" x14ac:dyDescent="0.2">
      <c r="A59" s="155"/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</row>
    <row r="60" spans="1:12" ht="15.75" customHeight="1" x14ac:dyDescent="0.2">
      <c r="A60" s="155"/>
      <c r="B60" s="155"/>
      <c r="C60" s="155"/>
      <c r="D60" s="155"/>
      <c r="E60" s="155"/>
      <c r="F60" s="155"/>
      <c r="G60" s="155"/>
      <c r="H60" s="25" t="s">
        <v>73</v>
      </c>
      <c r="I60" s="25" t="s">
        <v>71</v>
      </c>
      <c r="J60" s="25" t="s">
        <v>72</v>
      </c>
      <c r="K60" s="37" t="s">
        <v>88</v>
      </c>
      <c r="L60" s="37" t="s">
        <v>89</v>
      </c>
    </row>
    <row r="61" spans="1:12" ht="15.75" customHeight="1" thickBot="1" x14ac:dyDescent="0.3">
      <c r="A61" s="155"/>
      <c r="B61" s="155"/>
      <c r="C61" s="155"/>
      <c r="D61" s="155"/>
      <c r="E61" s="155"/>
      <c r="F61" s="155"/>
      <c r="G61" s="155"/>
      <c r="H61" s="24"/>
      <c r="I61" s="345">
        <f>A12+A54</f>
        <v>28</v>
      </c>
      <c r="J61" s="345">
        <f>SUM(B12+B54)</f>
        <v>79</v>
      </c>
      <c r="K61" s="128">
        <v>80000</v>
      </c>
      <c r="L61" s="129">
        <f>K11+K53</f>
        <v>36284.409599237908</v>
      </c>
    </row>
    <row r="62" spans="1:12" ht="15.75" customHeight="1" x14ac:dyDescent="0.2"/>
    <row r="63" spans="1:12" ht="15.75" customHeight="1" x14ac:dyDescent="0.2"/>
    <row r="64" spans="1:12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spans="2:11" ht="15.75" customHeight="1" x14ac:dyDescent="0.2"/>
    <row r="578" spans="2:11" ht="15.75" customHeight="1" x14ac:dyDescent="0.2"/>
    <row r="579" spans="2:11" ht="15.75" customHeight="1" x14ac:dyDescent="0.2"/>
    <row r="580" spans="2:11" ht="15.75" customHeight="1" x14ac:dyDescent="0.2"/>
    <row r="581" spans="2:11" ht="15.75" customHeight="1" x14ac:dyDescent="0.2"/>
    <row r="582" spans="2:11" ht="15.75" customHeight="1" x14ac:dyDescent="0.2"/>
    <row r="583" spans="2:11" ht="15.75" customHeight="1" x14ac:dyDescent="0.2"/>
    <row r="584" spans="2:11" ht="15.75" customHeight="1" x14ac:dyDescent="0.2"/>
    <row r="585" spans="2:11" ht="15.75" customHeight="1" x14ac:dyDescent="0.2"/>
    <row r="586" spans="2:11" ht="15.75" customHeight="1" x14ac:dyDescent="0.2"/>
    <row r="587" spans="2:11" ht="15.75" customHeight="1" x14ac:dyDescent="0.25">
      <c r="B587" s="1"/>
      <c r="C587" s="1"/>
      <c r="D587" s="14"/>
      <c r="E587" s="14"/>
      <c r="F587" s="14"/>
      <c r="G587" s="14"/>
      <c r="H587" s="14"/>
      <c r="I587" s="14"/>
      <c r="J587" s="4"/>
      <c r="K587" s="4"/>
    </row>
    <row r="588" spans="2:11" ht="15.75" customHeight="1" x14ac:dyDescent="0.25">
      <c r="B588" s="14"/>
      <c r="C588" s="14"/>
      <c r="D588" s="14"/>
      <c r="E588" s="14"/>
      <c r="F588" s="14"/>
      <c r="G588" s="14"/>
      <c r="H588" s="14"/>
      <c r="I588" s="14"/>
      <c r="J588" s="14"/>
      <c r="K588" s="14"/>
    </row>
    <row r="589" spans="2:11" ht="15.75" customHeight="1" x14ac:dyDescent="0.25">
      <c r="B589" s="14"/>
      <c r="C589" s="14"/>
      <c r="D589" s="14"/>
      <c r="E589" s="14"/>
      <c r="F589" s="14"/>
      <c r="G589" s="14"/>
      <c r="H589" s="14"/>
      <c r="I589" s="14"/>
      <c r="J589" s="14"/>
      <c r="K589" s="14"/>
    </row>
    <row r="590" spans="2:11" ht="15.75" customHeight="1" x14ac:dyDescent="0.25">
      <c r="B590" s="4"/>
      <c r="C590" s="4"/>
      <c r="D590" s="4"/>
      <c r="E590" s="4"/>
      <c r="F590" s="4"/>
      <c r="G590" s="4"/>
      <c r="H590" s="4"/>
      <c r="I590" s="4"/>
      <c r="J590" s="4"/>
      <c r="K590" s="14"/>
    </row>
    <row r="591" spans="2:11" ht="15.75" customHeight="1" x14ac:dyDescent="0.25">
      <c r="B591" s="14"/>
      <c r="C591" s="14"/>
      <c r="D591" s="14"/>
      <c r="E591" s="14"/>
      <c r="F591" s="14"/>
      <c r="G591" s="14"/>
      <c r="H591" s="14"/>
      <c r="I591" s="14"/>
      <c r="J591" s="14"/>
      <c r="K591" s="14"/>
    </row>
    <row r="592" spans="2:11" ht="15.75" customHeight="1" x14ac:dyDescent="0.2"/>
    <row r="593" spans="2:11" ht="15.75" customHeight="1" x14ac:dyDescent="0.2"/>
    <row r="594" spans="2:11" ht="15.75" customHeight="1" x14ac:dyDescent="0.2"/>
    <row r="595" spans="2:11" ht="15.75" customHeight="1" x14ac:dyDescent="0.25">
      <c r="B595" s="2"/>
      <c r="C595" s="2"/>
      <c r="D595" s="2"/>
      <c r="E595" s="2"/>
      <c r="F595" s="2"/>
      <c r="G595" s="2"/>
      <c r="H595" s="2"/>
      <c r="I595" s="2"/>
      <c r="J595" s="3"/>
      <c r="K595" s="3"/>
    </row>
    <row r="596" spans="2:11" ht="15.75" customHeight="1" x14ac:dyDescent="0.25">
      <c r="J596" s="4"/>
      <c r="K596" s="3"/>
    </row>
    <row r="597" spans="2:11" ht="15.75" customHeight="1" x14ac:dyDescent="0.35">
      <c r="B597" s="5" t="s">
        <v>12</v>
      </c>
      <c r="C597" s="5" t="s">
        <v>13</v>
      </c>
      <c r="H597" s="6" t="s">
        <v>8</v>
      </c>
      <c r="I597" s="7">
        <f>+I591</f>
        <v>0</v>
      </c>
      <c r="J597" s="4"/>
      <c r="K597" s="3"/>
    </row>
    <row r="598" spans="2:11" ht="15.75" customHeight="1" x14ac:dyDescent="0.4">
      <c r="B598" s="8">
        <v>13</v>
      </c>
      <c r="C598" s="8">
        <f>+C591</f>
        <v>0</v>
      </c>
      <c r="D598" s="9" t="s">
        <v>14</v>
      </c>
      <c r="E598" s="2"/>
      <c r="F598" s="2"/>
      <c r="G598" s="2"/>
      <c r="H598" s="2"/>
      <c r="I598" s="2"/>
      <c r="J598" s="3"/>
      <c r="K598" s="3"/>
    </row>
    <row r="599" spans="2:11" ht="15.75" customHeight="1" thickBot="1" x14ac:dyDescent="0.25"/>
    <row r="600" spans="2:11" ht="15.75" customHeight="1" x14ac:dyDescent="0.25">
      <c r="F600" s="5" t="s">
        <v>12</v>
      </c>
      <c r="G600" s="5" t="s">
        <v>13</v>
      </c>
      <c r="J600" s="10" t="s">
        <v>37</v>
      </c>
      <c r="K600" s="1"/>
    </row>
    <row r="601" spans="2:11" ht="15.75" customHeight="1" thickBot="1" x14ac:dyDescent="0.45">
      <c r="F601" s="8" t="e">
        <f>+#REF!+B598</f>
        <v>#REF!</v>
      </c>
      <c r="G601" s="8" t="e">
        <f>+#REF!+C598</f>
        <v>#REF!</v>
      </c>
      <c r="H601" s="6" t="s">
        <v>38</v>
      </c>
      <c r="I601" s="11" t="e">
        <f>+#REF!+I597</f>
        <v>#REF!</v>
      </c>
      <c r="J601" s="12">
        <v>90000</v>
      </c>
      <c r="K601" s="13"/>
    </row>
    <row r="602" spans="2:11" ht="15.75" customHeight="1" x14ac:dyDescent="0.2"/>
    <row r="603" spans="2:11" ht="15.75" customHeight="1" x14ac:dyDescent="0.2"/>
    <row r="604" spans="2:11" ht="15.75" customHeight="1" x14ac:dyDescent="0.2"/>
    <row r="605" spans="2:11" ht="15.75" customHeight="1" x14ac:dyDescent="0.2"/>
    <row r="606" spans="2:11" ht="15.75" customHeight="1" x14ac:dyDescent="0.2"/>
    <row r="607" spans="2:11" ht="15.75" customHeight="1" x14ac:dyDescent="0.2"/>
    <row r="608" spans="2:11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</sheetData>
  <mergeCells count="10">
    <mergeCell ref="A2:A3"/>
    <mergeCell ref="B1:L1"/>
    <mergeCell ref="B2:J2"/>
    <mergeCell ref="K14:L14"/>
    <mergeCell ref="K15:L15"/>
    <mergeCell ref="B19:L19"/>
    <mergeCell ref="A20:A21"/>
    <mergeCell ref="B20:J20"/>
    <mergeCell ref="K56:L56"/>
    <mergeCell ref="K57:L57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81"/>
  <sheetViews>
    <sheetView topLeftCell="A165" zoomScale="80" zoomScaleNormal="80" workbookViewId="0">
      <selection activeCell="I79" sqref="I79"/>
    </sheetView>
  </sheetViews>
  <sheetFormatPr baseColWidth="10" defaultColWidth="12.625" defaultRowHeight="15" customHeight="1" x14ac:dyDescent="0.2"/>
  <cols>
    <col min="1" max="1" width="7.25" style="56" customWidth="1"/>
    <col min="2" max="2" width="16.75" customWidth="1"/>
    <col min="3" max="3" width="10.75" customWidth="1"/>
    <col min="4" max="4" width="31.25" customWidth="1"/>
    <col min="5" max="5" width="24.5" customWidth="1"/>
    <col min="6" max="6" width="27.125" customWidth="1"/>
    <col min="7" max="7" width="15" customWidth="1"/>
    <col min="8" max="8" width="18.25" customWidth="1"/>
    <col min="9" max="9" width="16.875" customWidth="1"/>
    <col min="10" max="10" width="16.125" customWidth="1"/>
    <col min="11" max="11" width="13.625" customWidth="1"/>
    <col min="12" max="12" width="13.5" customWidth="1"/>
    <col min="13" max="27" width="9.375" customWidth="1"/>
  </cols>
  <sheetData>
    <row r="1" spans="1:12" ht="27" thickBot="1" x14ac:dyDescent="0.45">
      <c r="A1" s="64"/>
      <c r="B1" s="376" t="s">
        <v>110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2" ht="26.25" x14ac:dyDescent="0.4">
      <c r="A2" s="377" t="s">
        <v>106</v>
      </c>
      <c r="B2" s="372" t="s">
        <v>39</v>
      </c>
      <c r="C2" s="373"/>
      <c r="D2" s="373"/>
      <c r="E2" s="373"/>
      <c r="F2" s="373"/>
      <c r="G2" s="373"/>
      <c r="H2" s="373"/>
      <c r="I2" s="373"/>
      <c r="J2" s="373"/>
      <c r="K2" s="72"/>
      <c r="L2" s="73"/>
    </row>
    <row r="3" spans="1:12" x14ac:dyDescent="0.2">
      <c r="A3" s="378"/>
      <c r="B3" s="65" t="s">
        <v>0</v>
      </c>
      <c r="C3" s="65" t="s">
        <v>1</v>
      </c>
      <c r="D3" s="65" t="s">
        <v>2</v>
      </c>
      <c r="E3" s="65" t="s">
        <v>3</v>
      </c>
      <c r="F3" s="65" t="s">
        <v>4</v>
      </c>
      <c r="G3" s="65" t="s">
        <v>5</v>
      </c>
      <c r="H3" s="65" t="s">
        <v>6</v>
      </c>
      <c r="I3" s="65" t="s">
        <v>7</v>
      </c>
      <c r="J3" s="65" t="s">
        <v>8</v>
      </c>
      <c r="K3" s="65" t="s">
        <v>9</v>
      </c>
      <c r="L3" s="74"/>
    </row>
    <row r="4" spans="1:12" x14ac:dyDescent="0.2">
      <c r="A4" s="150">
        <v>1</v>
      </c>
      <c r="B4" s="60" t="s">
        <v>172</v>
      </c>
      <c r="C4" s="62">
        <v>2</v>
      </c>
      <c r="D4" s="136" t="s">
        <v>503</v>
      </c>
      <c r="E4" s="131" t="s">
        <v>504</v>
      </c>
      <c r="F4" s="131" t="s">
        <v>505</v>
      </c>
      <c r="G4" s="131">
        <v>43101</v>
      </c>
      <c r="H4" s="158" t="s">
        <v>11</v>
      </c>
      <c r="I4" s="141">
        <v>389</v>
      </c>
      <c r="J4" s="161">
        <f>I4*C4</f>
        <v>778</v>
      </c>
      <c r="K4" s="61">
        <v>4509</v>
      </c>
      <c r="L4" s="75"/>
    </row>
    <row r="5" spans="1:12" x14ac:dyDescent="0.2">
      <c r="A5" s="150">
        <v>2</v>
      </c>
      <c r="B5" s="60" t="s">
        <v>172</v>
      </c>
      <c r="C5" s="62">
        <v>1</v>
      </c>
      <c r="D5" s="136" t="s">
        <v>506</v>
      </c>
      <c r="E5" s="131" t="s">
        <v>507</v>
      </c>
      <c r="F5" s="182" t="s">
        <v>40</v>
      </c>
      <c r="G5" s="145">
        <v>2014</v>
      </c>
      <c r="H5" s="158" t="s">
        <v>11</v>
      </c>
      <c r="I5" s="141">
        <v>609</v>
      </c>
      <c r="J5" s="161">
        <f t="shared" ref="J5:J58" si="0">I5*C5</f>
        <v>609</v>
      </c>
      <c r="K5" s="61">
        <v>4509</v>
      </c>
      <c r="L5" s="75"/>
    </row>
    <row r="6" spans="1:12" x14ac:dyDescent="0.2">
      <c r="A6" s="150">
        <v>3</v>
      </c>
      <c r="B6" s="60" t="s">
        <v>173</v>
      </c>
      <c r="C6" s="62">
        <v>2</v>
      </c>
      <c r="D6" s="136" t="s">
        <v>508</v>
      </c>
      <c r="E6" s="131" t="s">
        <v>95</v>
      </c>
      <c r="F6" s="182" t="s">
        <v>96</v>
      </c>
      <c r="G6" s="145">
        <v>2008</v>
      </c>
      <c r="H6" s="158" t="s">
        <v>11</v>
      </c>
      <c r="I6" s="134">
        <v>302</v>
      </c>
      <c r="J6" s="161">
        <f t="shared" si="0"/>
        <v>604</v>
      </c>
      <c r="K6" s="61" t="s">
        <v>1066</v>
      </c>
      <c r="L6" s="75"/>
    </row>
    <row r="7" spans="1:12" x14ac:dyDescent="0.2">
      <c r="A7" s="150">
        <v>4</v>
      </c>
      <c r="B7" s="60" t="s">
        <v>172</v>
      </c>
      <c r="C7" s="62">
        <v>1</v>
      </c>
      <c r="D7" s="136" t="s">
        <v>509</v>
      </c>
      <c r="E7" s="131" t="s">
        <v>510</v>
      </c>
      <c r="F7" s="182" t="s">
        <v>94</v>
      </c>
      <c r="G7" s="145">
        <v>1999</v>
      </c>
      <c r="H7" s="158" t="s">
        <v>11</v>
      </c>
      <c r="I7" s="141">
        <v>480</v>
      </c>
      <c r="J7" s="161">
        <f t="shared" si="0"/>
        <v>480</v>
      </c>
      <c r="K7" s="61">
        <v>4509</v>
      </c>
      <c r="L7" s="75"/>
    </row>
    <row r="8" spans="1:12" x14ac:dyDescent="0.2">
      <c r="A8" s="150">
        <v>5</v>
      </c>
      <c r="B8" s="60" t="s">
        <v>174</v>
      </c>
      <c r="C8" s="62">
        <v>2</v>
      </c>
      <c r="D8" s="136" t="s">
        <v>511</v>
      </c>
      <c r="E8" s="131" t="s">
        <v>512</v>
      </c>
      <c r="F8" s="182" t="s">
        <v>68</v>
      </c>
      <c r="G8" s="145">
        <v>2018</v>
      </c>
      <c r="H8" s="158" t="s">
        <v>11</v>
      </c>
      <c r="I8" s="134">
        <v>246</v>
      </c>
      <c r="J8" s="161">
        <f t="shared" si="0"/>
        <v>492</v>
      </c>
      <c r="K8" s="61" t="s">
        <v>2590</v>
      </c>
      <c r="L8" s="75"/>
    </row>
    <row r="9" spans="1:12" x14ac:dyDescent="0.2">
      <c r="A9" s="150">
        <v>6</v>
      </c>
      <c r="B9" s="60" t="s">
        <v>172</v>
      </c>
      <c r="C9" s="62">
        <v>3</v>
      </c>
      <c r="D9" s="136" t="s">
        <v>513</v>
      </c>
      <c r="E9" s="131" t="s">
        <v>97</v>
      </c>
      <c r="F9" s="182" t="s">
        <v>514</v>
      </c>
      <c r="G9" s="145">
        <v>2009</v>
      </c>
      <c r="H9" s="158" t="s">
        <v>11</v>
      </c>
      <c r="I9" s="141">
        <v>475</v>
      </c>
      <c r="J9" s="161">
        <f t="shared" si="0"/>
        <v>1425</v>
      </c>
      <c r="K9" s="61">
        <v>4509</v>
      </c>
      <c r="L9" s="75"/>
    </row>
    <row r="10" spans="1:12" x14ac:dyDescent="0.2">
      <c r="A10" s="150">
        <v>7</v>
      </c>
      <c r="B10" s="60" t="s">
        <v>172</v>
      </c>
      <c r="C10" s="62">
        <v>3</v>
      </c>
      <c r="D10" s="136" t="s">
        <v>515</v>
      </c>
      <c r="E10" s="131" t="s">
        <v>516</v>
      </c>
      <c r="F10" s="182" t="s">
        <v>61</v>
      </c>
      <c r="G10" s="145">
        <v>42370</v>
      </c>
      <c r="H10" s="158" t="s">
        <v>11</v>
      </c>
      <c r="I10" s="141">
        <v>495</v>
      </c>
      <c r="J10" s="161">
        <f t="shared" si="0"/>
        <v>1485</v>
      </c>
      <c r="K10" s="61">
        <v>4509</v>
      </c>
      <c r="L10" s="75"/>
    </row>
    <row r="11" spans="1:12" x14ac:dyDescent="0.2">
      <c r="A11" s="150">
        <v>8</v>
      </c>
      <c r="B11" s="60" t="s">
        <v>172</v>
      </c>
      <c r="C11" s="62">
        <v>3</v>
      </c>
      <c r="D11" s="136" t="s">
        <v>517</v>
      </c>
      <c r="E11" s="131" t="s">
        <v>518</v>
      </c>
      <c r="F11" s="182" t="s">
        <v>46</v>
      </c>
      <c r="G11" s="145">
        <v>1993</v>
      </c>
      <c r="H11" s="158" t="s">
        <v>11</v>
      </c>
      <c r="I11" s="141">
        <v>270</v>
      </c>
      <c r="J11" s="161">
        <f>I11*C11</f>
        <v>810</v>
      </c>
      <c r="K11" s="61">
        <v>4509</v>
      </c>
      <c r="L11" s="76"/>
    </row>
    <row r="12" spans="1:12" x14ac:dyDescent="0.2">
      <c r="A12" s="150">
        <v>9</v>
      </c>
      <c r="B12" s="60" t="s">
        <v>173</v>
      </c>
      <c r="C12" s="62">
        <v>2</v>
      </c>
      <c r="D12" s="136" t="s">
        <v>519</v>
      </c>
      <c r="E12" s="131" t="s">
        <v>520</v>
      </c>
      <c r="F12" s="182" t="s">
        <v>521</v>
      </c>
      <c r="G12" s="145"/>
      <c r="H12" s="158" t="s">
        <v>11</v>
      </c>
      <c r="I12" s="134">
        <v>603</v>
      </c>
      <c r="J12" s="161">
        <f>I12*C12</f>
        <v>1206</v>
      </c>
      <c r="K12" s="61" t="s">
        <v>1066</v>
      </c>
      <c r="L12" s="76"/>
    </row>
    <row r="13" spans="1:12" x14ac:dyDescent="0.2">
      <c r="A13" s="150">
        <v>10</v>
      </c>
      <c r="B13" s="60" t="s">
        <v>173</v>
      </c>
      <c r="C13" s="62">
        <v>10</v>
      </c>
      <c r="D13" s="136" t="s">
        <v>522</v>
      </c>
      <c r="E13" s="131" t="s">
        <v>523</v>
      </c>
      <c r="F13" s="182" t="s">
        <v>524</v>
      </c>
      <c r="G13" s="145">
        <v>2017</v>
      </c>
      <c r="H13" s="158" t="s">
        <v>11</v>
      </c>
      <c r="I13" s="134">
        <v>589</v>
      </c>
      <c r="J13" s="161">
        <f t="shared" si="0"/>
        <v>5890</v>
      </c>
      <c r="K13" s="61" t="s">
        <v>1066</v>
      </c>
      <c r="L13" s="76"/>
    </row>
    <row r="14" spans="1:12" x14ac:dyDescent="0.2">
      <c r="A14" s="150">
        <v>11</v>
      </c>
      <c r="B14" s="60" t="s">
        <v>175</v>
      </c>
      <c r="C14" s="62">
        <v>2</v>
      </c>
      <c r="D14" s="136" t="s">
        <v>525</v>
      </c>
      <c r="E14" s="131" t="s">
        <v>526</v>
      </c>
      <c r="F14" s="182" t="s">
        <v>527</v>
      </c>
      <c r="G14" s="145"/>
      <c r="H14" s="158" t="s">
        <v>16</v>
      </c>
      <c r="I14" s="138">
        <v>449</v>
      </c>
      <c r="J14" s="161">
        <f t="shared" si="0"/>
        <v>898</v>
      </c>
      <c r="K14" s="61">
        <v>2214</v>
      </c>
      <c r="L14" s="76"/>
    </row>
    <row r="15" spans="1:12" x14ac:dyDescent="0.2">
      <c r="A15" s="150">
        <v>12</v>
      </c>
      <c r="B15" s="60" t="s">
        <v>175</v>
      </c>
      <c r="C15" s="62">
        <v>2</v>
      </c>
      <c r="D15" s="136" t="s">
        <v>528</v>
      </c>
      <c r="E15" s="131" t="s">
        <v>529</v>
      </c>
      <c r="F15" s="182" t="s">
        <v>527</v>
      </c>
      <c r="G15" s="145"/>
      <c r="H15" s="158" t="s">
        <v>16</v>
      </c>
      <c r="I15" s="138">
        <v>298.16000000000003</v>
      </c>
      <c r="J15" s="161">
        <f t="shared" si="0"/>
        <v>596.32000000000005</v>
      </c>
      <c r="K15" s="61">
        <v>2214</v>
      </c>
      <c r="L15" s="76"/>
    </row>
    <row r="16" spans="1:12" x14ac:dyDescent="0.2">
      <c r="A16" s="150">
        <v>13</v>
      </c>
      <c r="B16" s="60" t="s">
        <v>175</v>
      </c>
      <c r="C16" s="62">
        <v>2</v>
      </c>
      <c r="D16" s="136" t="s">
        <v>530</v>
      </c>
      <c r="E16" s="131" t="s">
        <v>531</v>
      </c>
      <c r="F16" s="182" t="s">
        <v>45</v>
      </c>
      <c r="G16" s="145">
        <v>2018</v>
      </c>
      <c r="H16" s="158" t="s">
        <v>16</v>
      </c>
      <c r="I16" s="138">
        <v>259</v>
      </c>
      <c r="J16" s="161">
        <f t="shared" si="0"/>
        <v>518</v>
      </c>
      <c r="K16" s="61">
        <v>2214</v>
      </c>
      <c r="L16" s="76"/>
    </row>
    <row r="17" spans="1:12" x14ac:dyDescent="0.2">
      <c r="A17" s="150">
        <v>14</v>
      </c>
      <c r="B17" s="60" t="s">
        <v>173</v>
      </c>
      <c r="C17" s="62">
        <v>3</v>
      </c>
      <c r="D17" s="136" t="s">
        <v>532</v>
      </c>
      <c r="E17" s="131" t="s">
        <v>43</v>
      </c>
      <c r="F17" s="182" t="s">
        <v>41</v>
      </c>
      <c r="G17" s="145">
        <v>2016</v>
      </c>
      <c r="H17" s="158" t="s">
        <v>11</v>
      </c>
      <c r="I17" s="134">
        <v>631</v>
      </c>
      <c r="J17" s="161">
        <f t="shared" si="0"/>
        <v>1893</v>
      </c>
      <c r="K17" s="61" t="s">
        <v>1066</v>
      </c>
      <c r="L17" s="76"/>
    </row>
    <row r="18" spans="1:12" x14ac:dyDescent="0.2">
      <c r="A18" s="150">
        <v>15</v>
      </c>
      <c r="B18" s="60" t="s">
        <v>175</v>
      </c>
      <c r="C18" s="62">
        <v>2</v>
      </c>
      <c r="D18" s="136" t="s">
        <v>533</v>
      </c>
      <c r="E18" s="131" t="s">
        <v>534</v>
      </c>
      <c r="F18" s="182" t="s">
        <v>534</v>
      </c>
      <c r="G18" s="145">
        <v>2019</v>
      </c>
      <c r="H18" s="158" t="s">
        <v>11</v>
      </c>
      <c r="I18" s="138">
        <v>348.16</v>
      </c>
      <c r="J18" s="161">
        <f t="shared" si="0"/>
        <v>696.32</v>
      </c>
      <c r="K18" s="61">
        <v>2214</v>
      </c>
      <c r="L18" s="76"/>
    </row>
    <row r="19" spans="1:12" x14ac:dyDescent="0.2">
      <c r="A19" s="150">
        <v>16</v>
      </c>
      <c r="B19" s="60" t="s">
        <v>173</v>
      </c>
      <c r="C19" s="62">
        <v>2</v>
      </c>
      <c r="D19" s="136" t="s">
        <v>535</v>
      </c>
      <c r="E19" s="131" t="s">
        <v>536</v>
      </c>
      <c r="F19" s="182" t="s">
        <v>537</v>
      </c>
      <c r="G19" s="145">
        <v>2020</v>
      </c>
      <c r="H19" s="158" t="s">
        <v>11</v>
      </c>
      <c r="I19" s="134">
        <v>95</v>
      </c>
      <c r="J19" s="161">
        <f t="shared" si="0"/>
        <v>190</v>
      </c>
      <c r="K19" s="61" t="s">
        <v>1066</v>
      </c>
      <c r="L19" s="76"/>
    </row>
    <row r="20" spans="1:12" x14ac:dyDescent="0.2">
      <c r="A20" s="150">
        <v>17</v>
      </c>
      <c r="B20" s="60" t="s">
        <v>173</v>
      </c>
      <c r="C20" s="62">
        <v>2</v>
      </c>
      <c r="D20" s="136" t="s">
        <v>538</v>
      </c>
      <c r="E20" s="131" t="s">
        <v>539</v>
      </c>
      <c r="F20" s="182" t="s">
        <v>537</v>
      </c>
      <c r="G20" s="145">
        <v>2019</v>
      </c>
      <c r="H20" s="158" t="s">
        <v>11</v>
      </c>
      <c r="I20" s="134">
        <v>95</v>
      </c>
      <c r="J20" s="161">
        <f t="shared" si="0"/>
        <v>190</v>
      </c>
      <c r="K20" s="61" t="s">
        <v>1066</v>
      </c>
      <c r="L20" s="76"/>
    </row>
    <row r="21" spans="1:12" ht="15.75" customHeight="1" x14ac:dyDescent="0.2">
      <c r="A21" s="150">
        <v>18</v>
      </c>
      <c r="B21" s="60" t="s">
        <v>172</v>
      </c>
      <c r="C21" s="62">
        <v>2</v>
      </c>
      <c r="D21" s="136" t="s">
        <v>540</v>
      </c>
      <c r="E21" s="131" t="s">
        <v>541</v>
      </c>
      <c r="F21" s="182" t="s">
        <v>32</v>
      </c>
      <c r="G21" s="145">
        <v>2014</v>
      </c>
      <c r="H21" s="158" t="s">
        <v>11</v>
      </c>
      <c r="I21" s="141">
        <v>208</v>
      </c>
      <c r="J21" s="161">
        <f t="shared" si="0"/>
        <v>416</v>
      </c>
      <c r="K21" s="61">
        <v>4509</v>
      </c>
      <c r="L21" s="76"/>
    </row>
    <row r="22" spans="1:12" ht="15.75" customHeight="1" x14ac:dyDescent="0.2">
      <c r="A22" s="150">
        <v>19</v>
      </c>
      <c r="B22" s="60" t="s">
        <v>174</v>
      </c>
      <c r="C22" s="62">
        <v>2</v>
      </c>
      <c r="D22" s="136" t="s">
        <v>542</v>
      </c>
      <c r="E22" s="131" t="s">
        <v>543</v>
      </c>
      <c r="F22" s="182" t="s">
        <v>68</v>
      </c>
      <c r="G22" s="145">
        <v>2018</v>
      </c>
      <c r="H22" s="158" t="s">
        <v>11</v>
      </c>
      <c r="I22" s="134">
        <v>126</v>
      </c>
      <c r="J22" s="161">
        <f t="shared" si="0"/>
        <v>252</v>
      </c>
      <c r="K22" s="61" t="s">
        <v>2590</v>
      </c>
      <c r="L22" s="76"/>
    </row>
    <row r="23" spans="1:12" ht="15.75" customHeight="1" x14ac:dyDescent="0.2">
      <c r="A23" s="150">
        <v>20</v>
      </c>
      <c r="B23" s="60" t="s">
        <v>173</v>
      </c>
      <c r="C23" s="62">
        <v>2</v>
      </c>
      <c r="D23" s="136" t="s">
        <v>544</v>
      </c>
      <c r="E23" s="131" t="s">
        <v>543</v>
      </c>
      <c r="F23" s="182" t="s">
        <v>32</v>
      </c>
      <c r="G23" s="145">
        <v>1998</v>
      </c>
      <c r="H23" s="158" t="s">
        <v>11</v>
      </c>
      <c r="I23" s="134">
        <v>32</v>
      </c>
      <c r="J23" s="161">
        <f t="shared" si="0"/>
        <v>64</v>
      </c>
      <c r="K23" s="61" t="s">
        <v>1066</v>
      </c>
      <c r="L23" s="76"/>
    </row>
    <row r="24" spans="1:12" ht="15.75" customHeight="1" x14ac:dyDescent="0.2">
      <c r="A24" s="150">
        <v>21</v>
      </c>
      <c r="B24" s="60" t="s">
        <v>173</v>
      </c>
      <c r="C24" s="62">
        <v>2</v>
      </c>
      <c r="D24" s="136" t="s">
        <v>545</v>
      </c>
      <c r="E24" s="131" t="s">
        <v>546</v>
      </c>
      <c r="F24" s="182" t="s">
        <v>547</v>
      </c>
      <c r="G24" s="145" t="s">
        <v>548</v>
      </c>
      <c r="H24" s="158" t="s">
        <v>11</v>
      </c>
      <c r="I24" s="134">
        <v>178</v>
      </c>
      <c r="J24" s="161">
        <f t="shared" si="0"/>
        <v>356</v>
      </c>
      <c r="K24" s="61" t="s">
        <v>1066</v>
      </c>
      <c r="L24" s="76"/>
    </row>
    <row r="25" spans="1:12" ht="15.75" customHeight="1" x14ac:dyDescent="0.2">
      <c r="A25" s="150">
        <v>22</v>
      </c>
      <c r="B25" s="60" t="s">
        <v>172</v>
      </c>
      <c r="C25" s="62">
        <v>2</v>
      </c>
      <c r="D25" s="136" t="s">
        <v>549</v>
      </c>
      <c r="E25" s="131" t="s">
        <v>550</v>
      </c>
      <c r="F25" s="182" t="s">
        <v>551</v>
      </c>
      <c r="G25" s="145">
        <v>2019</v>
      </c>
      <c r="H25" s="158" t="s">
        <v>11</v>
      </c>
      <c r="I25" s="141">
        <v>896</v>
      </c>
      <c r="J25" s="161">
        <f t="shared" si="0"/>
        <v>1792</v>
      </c>
      <c r="K25" s="61">
        <v>4509</v>
      </c>
      <c r="L25" s="76"/>
    </row>
    <row r="26" spans="1:12" ht="15.75" customHeight="1" x14ac:dyDescent="0.2">
      <c r="A26" s="150">
        <v>23</v>
      </c>
      <c r="B26" s="60" t="s">
        <v>175</v>
      </c>
      <c r="C26" s="62">
        <v>2</v>
      </c>
      <c r="D26" s="136" t="s">
        <v>552</v>
      </c>
      <c r="E26" s="131" t="s">
        <v>553</v>
      </c>
      <c r="F26" s="182" t="s">
        <v>554</v>
      </c>
      <c r="G26" s="145">
        <v>2011</v>
      </c>
      <c r="H26" s="158" t="s">
        <v>11</v>
      </c>
      <c r="I26" s="138">
        <v>395.9</v>
      </c>
      <c r="J26" s="161">
        <f t="shared" si="0"/>
        <v>791.8</v>
      </c>
      <c r="K26" s="61">
        <v>2214</v>
      </c>
      <c r="L26" s="76"/>
    </row>
    <row r="27" spans="1:12" ht="15.75" customHeight="1" x14ac:dyDescent="0.2">
      <c r="A27" s="150">
        <v>24</v>
      </c>
      <c r="B27" s="60" t="s">
        <v>174</v>
      </c>
      <c r="C27" s="62">
        <v>3</v>
      </c>
      <c r="D27" s="136" t="s">
        <v>555</v>
      </c>
      <c r="E27" s="131" t="s">
        <v>556</v>
      </c>
      <c r="F27" s="182" t="s">
        <v>60</v>
      </c>
      <c r="G27" s="145">
        <v>2017</v>
      </c>
      <c r="H27" s="158" t="s">
        <v>11</v>
      </c>
      <c r="I27" s="134">
        <v>234</v>
      </c>
      <c r="J27" s="161">
        <f t="shared" si="0"/>
        <v>702</v>
      </c>
      <c r="K27" s="61" t="s">
        <v>2590</v>
      </c>
      <c r="L27" s="76"/>
    </row>
    <row r="28" spans="1:12" ht="15.75" customHeight="1" x14ac:dyDescent="0.2">
      <c r="A28" s="150">
        <v>25</v>
      </c>
      <c r="B28" s="60" t="s">
        <v>172</v>
      </c>
      <c r="C28" s="62">
        <v>2</v>
      </c>
      <c r="D28" s="136" t="s">
        <v>557</v>
      </c>
      <c r="E28" s="131" t="s">
        <v>558</v>
      </c>
      <c r="F28" s="182" t="s">
        <v>46</v>
      </c>
      <c r="G28" s="145">
        <v>2006</v>
      </c>
      <c r="H28" s="158" t="s">
        <v>11</v>
      </c>
      <c r="I28" s="141">
        <v>330</v>
      </c>
      <c r="J28" s="161">
        <f t="shared" si="0"/>
        <v>660</v>
      </c>
      <c r="K28" s="61">
        <v>4509</v>
      </c>
      <c r="L28" s="76"/>
    </row>
    <row r="29" spans="1:12" ht="15.75" customHeight="1" x14ac:dyDescent="0.2">
      <c r="A29" s="150">
        <v>26</v>
      </c>
      <c r="B29" s="60" t="s">
        <v>172</v>
      </c>
      <c r="C29" s="62">
        <v>2</v>
      </c>
      <c r="D29" s="136" t="s">
        <v>559</v>
      </c>
      <c r="E29" s="131" t="s">
        <v>560</v>
      </c>
      <c r="F29" s="182" t="s">
        <v>561</v>
      </c>
      <c r="G29" s="145">
        <v>2016</v>
      </c>
      <c r="H29" s="158" t="s">
        <v>11</v>
      </c>
      <c r="I29" s="141">
        <v>941</v>
      </c>
      <c r="J29" s="161">
        <f t="shared" si="0"/>
        <v>1882</v>
      </c>
      <c r="K29" s="61">
        <v>4509</v>
      </c>
      <c r="L29" s="76"/>
    </row>
    <row r="30" spans="1:12" ht="15.75" customHeight="1" x14ac:dyDescent="0.2">
      <c r="A30" s="150">
        <v>27</v>
      </c>
      <c r="B30" s="60" t="s">
        <v>172</v>
      </c>
      <c r="C30" s="62">
        <v>2</v>
      </c>
      <c r="D30" s="136" t="s">
        <v>562</v>
      </c>
      <c r="E30" s="131" t="s">
        <v>563</v>
      </c>
      <c r="F30" s="182" t="s">
        <v>564</v>
      </c>
      <c r="G30" s="145">
        <v>2010</v>
      </c>
      <c r="H30" s="158" t="s">
        <v>11</v>
      </c>
      <c r="I30" s="141">
        <v>222</v>
      </c>
      <c r="J30" s="161">
        <f t="shared" si="0"/>
        <v>444</v>
      </c>
      <c r="K30" s="61">
        <v>4509</v>
      </c>
      <c r="L30" s="76"/>
    </row>
    <row r="31" spans="1:12" ht="15.75" customHeight="1" x14ac:dyDescent="0.2">
      <c r="A31" s="150">
        <v>28</v>
      </c>
      <c r="B31" s="60" t="s">
        <v>172</v>
      </c>
      <c r="C31" s="62">
        <v>2</v>
      </c>
      <c r="D31" s="136" t="s">
        <v>565</v>
      </c>
      <c r="E31" s="131" t="s">
        <v>566</v>
      </c>
      <c r="F31" s="182" t="s">
        <v>567</v>
      </c>
      <c r="G31" s="145">
        <v>2010</v>
      </c>
      <c r="H31" s="158" t="s">
        <v>11</v>
      </c>
      <c r="I31" s="141">
        <v>282</v>
      </c>
      <c r="J31" s="161">
        <f t="shared" si="0"/>
        <v>564</v>
      </c>
      <c r="K31" s="61">
        <v>4509</v>
      </c>
      <c r="L31" s="76"/>
    </row>
    <row r="32" spans="1:12" ht="15.75" customHeight="1" x14ac:dyDescent="0.2">
      <c r="A32" s="150">
        <v>29</v>
      </c>
      <c r="B32" s="60" t="s">
        <v>172</v>
      </c>
      <c r="C32" s="62">
        <v>2</v>
      </c>
      <c r="D32" s="136" t="s">
        <v>568</v>
      </c>
      <c r="E32" s="131" t="s">
        <v>569</v>
      </c>
      <c r="F32" s="182" t="s">
        <v>46</v>
      </c>
      <c r="G32" s="145">
        <v>2005</v>
      </c>
      <c r="H32" s="158" t="s">
        <v>11</v>
      </c>
      <c r="I32" s="141">
        <v>270</v>
      </c>
      <c r="J32" s="161">
        <f t="shared" si="0"/>
        <v>540</v>
      </c>
      <c r="K32" s="61">
        <v>4509</v>
      </c>
      <c r="L32" s="76"/>
    </row>
    <row r="33" spans="1:12" ht="15.75" customHeight="1" x14ac:dyDescent="0.2">
      <c r="A33" s="150">
        <v>30</v>
      </c>
      <c r="B33" s="60" t="s">
        <v>173</v>
      </c>
      <c r="C33" s="62">
        <v>2</v>
      </c>
      <c r="D33" s="136" t="s">
        <v>570</v>
      </c>
      <c r="E33" s="131" t="s">
        <v>571</v>
      </c>
      <c r="F33" s="182" t="s">
        <v>46</v>
      </c>
      <c r="G33" s="145">
        <v>2003</v>
      </c>
      <c r="H33" s="158" t="s">
        <v>11</v>
      </c>
      <c r="I33" s="134">
        <v>279</v>
      </c>
      <c r="J33" s="161">
        <f t="shared" si="0"/>
        <v>558</v>
      </c>
      <c r="K33" s="61" t="s">
        <v>1066</v>
      </c>
      <c r="L33" s="76"/>
    </row>
    <row r="34" spans="1:12" ht="15.75" customHeight="1" x14ac:dyDescent="0.2">
      <c r="A34" s="150">
        <v>31</v>
      </c>
      <c r="B34" s="60" t="s">
        <v>172</v>
      </c>
      <c r="C34" s="62">
        <v>2</v>
      </c>
      <c r="D34" s="136" t="s">
        <v>572</v>
      </c>
      <c r="E34" s="131" t="s">
        <v>573</v>
      </c>
      <c r="F34" s="182" t="s">
        <v>574</v>
      </c>
      <c r="G34" s="145">
        <v>2021</v>
      </c>
      <c r="H34" s="158" t="s">
        <v>11</v>
      </c>
      <c r="I34" s="141">
        <v>646</v>
      </c>
      <c r="J34" s="161">
        <f t="shared" si="0"/>
        <v>1292</v>
      </c>
      <c r="K34" s="61">
        <v>4509</v>
      </c>
      <c r="L34" s="76"/>
    </row>
    <row r="35" spans="1:12" ht="15.75" customHeight="1" x14ac:dyDescent="0.2">
      <c r="A35" s="150">
        <v>32</v>
      </c>
      <c r="B35" s="60" t="s">
        <v>172</v>
      </c>
      <c r="C35" s="62">
        <v>2</v>
      </c>
      <c r="D35" s="136" t="s">
        <v>575</v>
      </c>
      <c r="E35" s="131" t="s">
        <v>576</v>
      </c>
      <c r="F35" s="182" t="s">
        <v>102</v>
      </c>
      <c r="G35" s="145">
        <v>2015</v>
      </c>
      <c r="H35" s="158" t="s">
        <v>11</v>
      </c>
      <c r="I35" s="141">
        <v>742</v>
      </c>
      <c r="J35" s="161">
        <f t="shared" si="0"/>
        <v>1484</v>
      </c>
      <c r="K35" s="61">
        <v>4509</v>
      </c>
      <c r="L35" s="76"/>
    </row>
    <row r="36" spans="1:12" ht="16.5" customHeight="1" x14ac:dyDescent="0.2">
      <c r="A36" s="150">
        <v>33</v>
      </c>
      <c r="B36" s="60" t="s">
        <v>174</v>
      </c>
      <c r="C36" s="62">
        <v>2</v>
      </c>
      <c r="D36" s="136" t="s">
        <v>577</v>
      </c>
      <c r="E36" s="131" t="s">
        <v>578</v>
      </c>
      <c r="F36" s="182" t="s">
        <v>68</v>
      </c>
      <c r="G36" s="145" t="s">
        <v>548</v>
      </c>
      <c r="H36" s="158" t="s">
        <v>11</v>
      </c>
      <c r="I36" s="134">
        <v>210</v>
      </c>
      <c r="J36" s="161">
        <f t="shared" si="0"/>
        <v>420</v>
      </c>
      <c r="K36" s="61" t="s">
        <v>2590</v>
      </c>
      <c r="L36" s="76"/>
    </row>
    <row r="37" spans="1:12" ht="12.75" customHeight="1" x14ac:dyDescent="0.2">
      <c r="A37" s="150">
        <v>34</v>
      </c>
      <c r="B37" s="60" t="s">
        <v>172</v>
      </c>
      <c r="C37" s="62">
        <v>5</v>
      </c>
      <c r="D37" s="143" t="s">
        <v>579</v>
      </c>
      <c r="E37" s="139" t="s">
        <v>580</v>
      </c>
      <c r="F37" s="182" t="s">
        <v>69</v>
      </c>
      <c r="G37" s="145" t="s">
        <v>581</v>
      </c>
      <c r="H37" s="158" t="s">
        <v>11</v>
      </c>
      <c r="I37" s="141">
        <v>440</v>
      </c>
      <c r="J37" s="161">
        <f t="shared" si="0"/>
        <v>2200</v>
      </c>
      <c r="K37" s="61">
        <v>4509</v>
      </c>
      <c r="L37" s="76"/>
    </row>
    <row r="38" spans="1:12" ht="16.5" customHeight="1" x14ac:dyDescent="0.2">
      <c r="A38" s="150">
        <v>35</v>
      </c>
      <c r="B38" s="60" t="s">
        <v>172</v>
      </c>
      <c r="C38" s="62">
        <v>5</v>
      </c>
      <c r="D38" s="143" t="s">
        <v>582</v>
      </c>
      <c r="E38" s="139" t="s">
        <v>580</v>
      </c>
      <c r="F38" s="182" t="s">
        <v>69</v>
      </c>
      <c r="G38" s="145" t="s">
        <v>583</v>
      </c>
      <c r="H38" s="158" t="s">
        <v>11</v>
      </c>
      <c r="I38" s="141">
        <v>440</v>
      </c>
      <c r="J38" s="161">
        <f t="shared" si="0"/>
        <v>2200</v>
      </c>
      <c r="K38" s="61">
        <v>4509</v>
      </c>
      <c r="L38" s="76"/>
    </row>
    <row r="39" spans="1:12" ht="15.75" customHeight="1" x14ac:dyDescent="0.2">
      <c r="A39" s="150">
        <v>36</v>
      </c>
      <c r="B39" s="60" t="s">
        <v>173</v>
      </c>
      <c r="C39" s="62">
        <v>2</v>
      </c>
      <c r="D39" s="143" t="s">
        <v>506</v>
      </c>
      <c r="E39" s="139" t="s">
        <v>584</v>
      </c>
      <c r="F39" s="182" t="s">
        <v>93</v>
      </c>
      <c r="G39" s="145" t="s">
        <v>585</v>
      </c>
      <c r="H39" s="158" t="s">
        <v>11</v>
      </c>
      <c r="I39" s="134">
        <v>729</v>
      </c>
      <c r="J39" s="161">
        <f t="shared" si="0"/>
        <v>1458</v>
      </c>
      <c r="K39" s="61" t="s">
        <v>1066</v>
      </c>
      <c r="L39" s="76"/>
    </row>
    <row r="40" spans="1:12" ht="15.75" customHeight="1" x14ac:dyDescent="0.2">
      <c r="A40" s="150">
        <v>37</v>
      </c>
      <c r="B40" s="60" t="s">
        <v>172</v>
      </c>
      <c r="C40" s="62">
        <v>3</v>
      </c>
      <c r="D40" s="143" t="s">
        <v>586</v>
      </c>
      <c r="E40" s="139" t="s">
        <v>584</v>
      </c>
      <c r="F40" s="182" t="s">
        <v>587</v>
      </c>
      <c r="G40" s="145" t="s">
        <v>588</v>
      </c>
      <c r="H40" s="158" t="s">
        <v>11</v>
      </c>
      <c r="I40" s="141">
        <v>434</v>
      </c>
      <c r="J40" s="161">
        <f t="shared" si="0"/>
        <v>1302</v>
      </c>
      <c r="K40" s="61"/>
      <c r="L40" s="76"/>
    </row>
    <row r="41" spans="1:12" ht="15.75" customHeight="1" x14ac:dyDescent="0.2">
      <c r="A41" s="150">
        <v>38</v>
      </c>
      <c r="B41" s="60" t="s">
        <v>174</v>
      </c>
      <c r="C41" s="62">
        <v>3</v>
      </c>
      <c r="D41" s="143" t="s">
        <v>589</v>
      </c>
      <c r="E41" s="139" t="s">
        <v>590</v>
      </c>
      <c r="F41" s="182" t="s">
        <v>32</v>
      </c>
      <c r="G41" s="145">
        <v>2010</v>
      </c>
      <c r="H41" s="158" t="s">
        <v>11</v>
      </c>
      <c r="I41" s="134">
        <v>187</v>
      </c>
      <c r="J41" s="161">
        <f t="shared" si="0"/>
        <v>561</v>
      </c>
      <c r="K41" s="61" t="s">
        <v>2590</v>
      </c>
      <c r="L41" s="76"/>
    </row>
    <row r="42" spans="1:12" ht="15.75" customHeight="1" x14ac:dyDescent="0.2">
      <c r="A42" s="150">
        <v>39</v>
      </c>
      <c r="B42" s="60" t="s">
        <v>172</v>
      </c>
      <c r="C42" s="62">
        <v>3</v>
      </c>
      <c r="D42" s="143" t="s">
        <v>591</v>
      </c>
      <c r="E42" s="139" t="s">
        <v>592</v>
      </c>
      <c r="F42" s="182" t="s">
        <v>46</v>
      </c>
      <c r="G42" s="145" t="s">
        <v>593</v>
      </c>
      <c r="H42" s="158" t="s">
        <v>11</v>
      </c>
      <c r="I42" s="141">
        <v>290</v>
      </c>
      <c r="J42" s="161">
        <f t="shared" si="0"/>
        <v>870</v>
      </c>
      <c r="K42" s="61">
        <v>4509</v>
      </c>
      <c r="L42" s="76"/>
    </row>
    <row r="43" spans="1:12" ht="15.75" customHeight="1" x14ac:dyDescent="0.2">
      <c r="A43" s="150">
        <v>40</v>
      </c>
      <c r="B43" s="60" t="s">
        <v>172</v>
      </c>
      <c r="C43" s="62">
        <v>3</v>
      </c>
      <c r="D43" s="143" t="s">
        <v>594</v>
      </c>
      <c r="E43" s="139" t="s">
        <v>595</v>
      </c>
      <c r="F43" s="182" t="s">
        <v>596</v>
      </c>
      <c r="G43" s="145" t="s">
        <v>583</v>
      </c>
      <c r="H43" s="158" t="s">
        <v>11</v>
      </c>
      <c r="I43" s="141">
        <v>412</v>
      </c>
      <c r="J43" s="161">
        <f t="shared" si="0"/>
        <v>1236</v>
      </c>
      <c r="K43" s="61">
        <v>4509</v>
      </c>
      <c r="L43" s="76"/>
    </row>
    <row r="44" spans="1:12" ht="15.75" customHeight="1" x14ac:dyDescent="0.2">
      <c r="A44" s="150">
        <v>41</v>
      </c>
      <c r="B44" s="60" t="s">
        <v>172</v>
      </c>
      <c r="C44" s="62">
        <v>3</v>
      </c>
      <c r="D44" s="143" t="s">
        <v>597</v>
      </c>
      <c r="E44" s="139" t="s">
        <v>598</v>
      </c>
      <c r="F44" s="182" t="s">
        <v>96</v>
      </c>
      <c r="G44" s="145" t="s">
        <v>599</v>
      </c>
      <c r="H44" s="158" t="s">
        <v>11</v>
      </c>
      <c r="I44" s="141">
        <v>306</v>
      </c>
      <c r="J44" s="161">
        <f>I44*C44</f>
        <v>918</v>
      </c>
      <c r="K44" s="61">
        <v>4509</v>
      </c>
      <c r="L44" s="76"/>
    </row>
    <row r="45" spans="1:12" ht="15.75" customHeight="1" x14ac:dyDescent="0.2">
      <c r="A45" s="150">
        <v>42</v>
      </c>
      <c r="B45" s="60" t="s">
        <v>172</v>
      </c>
      <c r="C45" s="62">
        <v>3</v>
      </c>
      <c r="D45" s="143" t="s">
        <v>600</v>
      </c>
      <c r="E45" s="139" t="s">
        <v>598</v>
      </c>
      <c r="F45" s="182" t="s">
        <v>96</v>
      </c>
      <c r="G45" s="145" t="s">
        <v>601</v>
      </c>
      <c r="H45" s="158" t="s">
        <v>11</v>
      </c>
      <c r="I45" s="141">
        <v>411</v>
      </c>
      <c r="J45" s="161">
        <f t="shared" si="0"/>
        <v>1233</v>
      </c>
      <c r="K45" s="61">
        <v>4509</v>
      </c>
      <c r="L45" s="76"/>
    </row>
    <row r="46" spans="1:12" ht="15.75" customHeight="1" x14ac:dyDescent="0.2">
      <c r="A46" s="150">
        <v>43</v>
      </c>
      <c r="B46" s="60" t="s">
        <v>173</v>
      </c>
      <c r="C46" s="62">
        <v>3</v>
      </c>
      <c r="D46" s="143" t="s">
        <v>602</v>
      </c>
      <c r="E46" s="139" t="s">
        <v>603</v>
      </c>
      <c r="F46" s="182" t="s">
        <v>604</v>
      </c>
      <c r="G46" s="145" t="s">
        <v>581</v>
      </c>
      <c r="H46" s="158" t="s">
        <v>11</v>
      </c>
      <c r="I46" s="134">
        <v>177</v>
      </c>
      <c r="J46" s="161">
        <f t="shared" si="0"/>
        <v>531</v>
      </c>
      <c r="K46" s="61" t="s">
        <v>1066</v>
      </c>
      <c r="L46" s="76"/>
    </row>
    <row r="47" spans="1:12" ht="15.75" customHeight="1" x14ac:dyDescent="0.2">
      <c r="A47" s="150">
        <v>44</v>
      </c>
      <c r="B47" s="60" t="s">
        <v>175</v>
      </c>
      <c r="C47" s="62">
        <v>3</v>
      </c>
      <c r="D47" s="143" t="s">
        <v>605</v>
      </c>
      <c r="E47" s="139" t="s">
        <v>603</v>
      </c>
      <c r="F47" s="182" t="s">
        <v>606</v>
      </c>
      <c r="G47" s="145" t="s">
        <v>607</v>
      </c>
      <c r="H47" s="158" t="s">
        <v>11</v>
      </c>
      <c r="I47" s="138">
        <v>259.12</v>
      </c>
      <c r="J47" s="161">
        <f t="shared" si="0"/>
        <v>777.36</v>
      </c>
      <c r="K47" s="61">
        <v>2214</v>
      </c>
      <c r="L47" s="76"/>
    </row>
    <row r="48" spans="1:12" ht="15.75" customHeight="1" x14ac:dyDescent="0.2">
      <c r="A48" s="150">
        <v>45</v>
      </c>
      <c r="B48" s="60" t="s">
        <v>174</v>
      </c>
      <c r="C48" s="62">
        <v>3</v>
      </c>
      <c r="D48" s="143" t="s">
        <v>608</v>
      </c>
      <c r="E48" s="139" t="s">
        <v>609</v>
      </c>
      <c r="F48" s="182" t="s">
        <v>32</v>
      </c>
      <c r="G48" s="145" t="s">
        <v>610</v>
      </c>
      <c r="H48" s="158" t="s">
        <v>11</v>
      </c>
      <c r="I48" s="134">
        <v>346</v>
      </c>
      <c r="J48" s="161">
        <f t="shared" si="0"/>
        <v>1038</v>
      </c>
      <c r="K48" s="61" t="s">
        <v>2590</v>
      </c>
      <c r="L48" s="76"/>
    </row>
    <row r="49" spans="1:27" ht="15.75" customHeight="1" x14ac:dyDescent="0.2">
      <c r="A49" s="150">
        <v>46</v>
      </c>
      <c r="B49" s="60" t="s">
        <v>172</v>
      </c>
      <c r="C49" s="62">
        <v>3</v>
      </c>
      <c r="D49" s="143" t="s">
        <v>611</v>
      </c>
      <c r="E49" s="139" t="s">
        <v>612</v>
      </c>
      <c r="F49" s="182" t="s">
        <v>32</v>
      </c>
      <c r="G49" s="145">
        <v>2021</v>
      </c>
      <c r="H49" s="158" t="s">
        <v>11</v>
      </c>
      <c r="I49" s="141">
        <v>65</v>
      </c>
      <c r="J49" s="161">
        <f>I49*C49</f>
        <v>195</v>
      </c>
      <c r="K49" s="61">
        <v>4509</v>
      </c>
      <c r="L49" s="76"/>
    </row>
    <row r="50" spans="1:27" ht="15.75" customHeight="1" x14ac:dyDescent="0.2">
      <c r="A50" s="150">
        <v>47</v>
      </c>
      <c r="B50" s="60" t="s">
        <v>172</v>
      </c>
      <c r="C50" s="62">
        <v>3</v>
      </c>
      <c r="D50" s="143" t="s">
        <v>613</v>
      </c>
      <c r="E50" s="139" t="s">
        <v>614</v>
      </c>
      <c r="F50" s="182" t="s">
        <v>615</v>
      </c>
      <c r="G50" s="139">
        <v>2021</v>
      </c>
      <c r="H50" s="158" t="s">
        <v>11</v>
      </c>
      <c r="I50" s="141">
        <v>248</v>
      </c>
      <c r="J50" s="161">
        <f t="shared" si="0"/>
        <v>744</v>
      </c>
      <c r="K50" s="61">
        <v>4509</v>
      </c>
      <c r="L50" s="76"/>
    </row>
    <row r="51" spans="1:27" ht="15.75" customHeight="1" x14ac:dyDescent="0.2">
      <c r="A51" s="150">
        <v>48</v>
      </c>
      <c r="B51" s="60" t="s">
        <v>172</v>
      </c>
      <c r="C51" s="62">
        <v>2</v>
      </c>
      <c r="D51" s="143" t="s">
        <v>616</v>
      </c>
      <c r="E51" s="139" t="s">
        <v>617</v>
      </c>
      <c r="F51" s="182" t="s">
        <v>618</v>
      </c>
      <c r="G51" s="139">
        <v>2020</v>
      </c>
      <c r="H51" s="158" t="s">
        <v>11</v>
      </c>
      <c r="I51" s="141">
        <v>432</v>
      </c>
      <c r="J51" s="161">
        <f t="shared" si="0"/>
        <v>864</v>
      </c>
      <c r="K51" s="61">
        <v>4509</v>
      </c>
      <c r="L51" s="76"/>
    </row>
    <row r="52" spans="1:27" ht="15.75" customHeight="1" x14ac:dyDescent="0.2">
      <c r="A52" s="150">
        <v>49</v>
      </c>
      <c r="B52" s="60" t="s">
        <v>172</v>
      </c>
      <c r="C52" s="62">
        <v>2</v>
      </c>
      <c r="D52" s="143" t="s">
        <v>619</v>
      </c>
      <c r="E52" s="139" t="s">
        <v>617</v>
      </c>
      <c r="F52" s="182" t="s">
        <v>620</v>
      </c>
      <c r="G52" s="139">
        <v>2022</v>
      </c>
      <c r="H52" s="158" t="s">
        <v>11</v>
      </c>
      <c r="I52" s="141">
        <v>361</v>
      </c>
      <c r="J52" s="161">
        <f>I52*C52</f>
        <v>722</v>
      </c>
      <c r="K52" s="61">
        <v>4509</v>
      </c>
      <c r="L52" s="76"/>
    </row>
    <row r="53" spans="1:27" ht="15.75" customHeight="1" x14ac:dyDescent="0.2">
      <c r="A53" s="150">
        <v>50</v>
      </c>
      <c r="B53" s="60" t="s">
        <v>172</v>
      </c>
      <c r="C53" s="62">
        <v>2</v>
      </c>
      <c r="D53" s="143" t="s">
        <v>621</v>
      </c>
      <c r="E53" s="139" t="s">
        <v>617</v>
      </c>
      <c r="F53" s="182" t="s">
        <v>514</v>
      </c>
      <c r="G53" s="139">
        <v>2022</v>
      </c>
      <c r="H53" s="158" t="s">
        <v>11</v>
      </c>
      <c r="I53" s="141">
        <v>621</v>
      </c>
      <c r="J53" s="161">
        <f t="shared" si="0"/>
        <v>1242</v>
      </c>
      <c r="K53" s="61">
        <v>4509</v>
      </c>
      <c r="L53" s="76"/>
    </row>
    <row r="54" spans="1:27" ht="15.75" customHeight="1" x14ac:dyDescent="0.2">
      <c r="A54" s="150">
        <v>51</v>
      </c>
      <c r="B54" s="60" t="s">
        <v>172</v>
      </c>
      <c r="C54" s="62">
        <v>2</v>
      </c>
      <c r="D54" s="143" t="s">
        <v>622</v>
      </c>
      <c r="E54" s="139" t="s">
        <v>617</v>
      </c>
      <c r="F54" s="182" t="s">
        <v>618</v>
      </c>
      <c r="G54" s="139">
        <v>2022</v>
      </c>
      <c r="H54" s="158" t="s">
        <v>11</v>
      </c>
      <c r="I54" s="141">
        <v>432</v>
      </c>
      <c r="J54" s="161">
        <f t="shared" si="0"/>
        <v>864</v>
      </c>
      <c r="K54" s="61">
        <v>4509</v>
      </c>
      <c r="L54" s="76"/>
    </row>
    <row r="55" spans="1:27" ht="15.75" customHeight="1" x14ac:dyDescent="0.2">
      <c r="A55" s="150">
        <v>52</v>
      </c>
      <c r="B55" s="60" t="s">
        <v>172</v>
      </c>
      <c r="C55" s="62">
        <v>2</v>
      </c>
      <c r="D55" s="143" t="s">
        <v>623</v>
      </c>
      <c r="E55" s="139" t="s">
        <v>617</v>
      </c>
      <c r="F55" s="182" t="s">
        <v>624</v>
      </c>
      <c r="G55" s="139">
        <v>2014</v>
      </c>
      <c r="H55" s="158" t="s">
        <v>11</v>
      </c>
      <c r="I55" s="141">
        <v>326</v>
      </c>
      <c r="J55" s="161">
        <f t="shared" si="0"/>
        <v>652</v>
      </c>
      <c r="K55" s="61">
        <v>4509</v>
      </c>
      <c r="L55" s="76"/>
    </row>
    <row r="56" spans="1:27" ht="15.75" customHeight="1" x14ac:dyDescent="0.2">
      <c r="A56" s="150">
        <v>53</v>
      </c>
      <c r="B56" s="60" t="s">
        <v>172</v>
      </c>
      <c r="C56" s="62">
        <v>2</v>
      </c>
      <c r="D56" s="143" t="s">
        <v>625</v>
      </c>
      <c r="E56" s="139" t="s">
        <v>617</v>
      </c>
      <c r="F56" s="182" t="s">
        <v>618</v>
      </c>
      <c r="G56" s="139">
        <v>2021</v>
      </c>
      <c r="H56" s="158" t="s">
        <v>11</v>
      </c>
      <c r="I56" s="141">
        <v>398</v>
      </c>
      <c r="J56" s="161">
        <f t="shared" si="0"/>
        <v>796</v>
      </c>
      <c r="K56" s="61">
        <v>4509</v>
      </c>
      <c r="L56" s="76"/>
    </row>
    <row r="57" spans="1:27" ht="15.75" customHeight="1" x14ac:dyDescent="0.2">
      <c r="A57" s="150">
        <v>54</v>
      </c>
      <c r="B57" s="60" t="s">
        <v>172</v>
      </c>
      <c r="C57" s="62">
        <v>2</v>
      </c>
      <c r="D57" s="143" t="s">
        <v>626</v>
      </c>
      <c r="E57" s="139" t="s">
        <v>617</v>
      </c>
      <c r="F57" s="182" t="s">
        <v>618</v>
      </c>
      <c r="G57" s="139">
        <v>2021</v>
      </c>
      <c r="H57" s="158" t="s">
        <v>11</v>
      </c>
      <c r="I57" s="141">
        <v>359</v>
      </c>
      <c r="J57" s="161">
        <f>I57*C57</f>
        <v>718</v>
      </c>
      <c r="K57" s="61">
        <v>4509</v>
      </c>
      <c r="L57" s="76"/>
    </row>
    <row r="58" spans="1:27" ht="15.75" customHeight="1" x14ac:dyDescent="0.2">
      <c r="A58" s="150">
        <v>55</v>
      </c>
      <c r="B58" s="60" t="s">
        <v>175</v>
      </c>
      <c r="C58" s="62">
        <v>2</v>
      </c>
      <c r="D58" s="143" t="s">
        <v>627</v>
      </c>
      <c r="E58" s="139" t="s">
        <v>628</v>
      </c>
      <c r="F58" s="139" t="s">
        <v>81</v>
      </c>
      <c r="G58" s="139">
        <v>2022</v>
      </c>
      <c r="H58" s="183" t="s">
        <v>11</v>
      </c>
      <c r="I58" s="138">
        <v>549</v>
      </c>
      <c r="J58" s="161">
        <f t="shared" si="0"/>
        <v>1098</v>
      </c>
      <c r="K58" s="61" t="s">
        <v>1066</v>
      </c>
      <c r="L58" s="76"/>
    </row>
    <row r="59" spans="1:27" ht="15.75" customHeight="1" thickBot="1" x14ac:dyDescent="0.3">
      <c r="A59" s="77"/>
      <c r="B59" s="98"/>
      <c r="C59" s="99"/>
      <c r="D59" s="100"/>
      <c r="E59" s="100"/>
      <c r="F59" s="100"/>
      <c r="G59" s="101"/>
      <c r="H59" s="100"/>
      <c r="I59" s="100"/>
      <c r="J59" s="102"/>
      <c r="K59" s="103"/>
      <c r="L59" s="78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ht="15.75" customHeight="1" x14ac:dyDescent="0.25">
      <c r="A60" s="64"/>
      <c r="B60" s="68"/>
      <c r="C60" s="68"/>
      <c r="D60" s="64"/>
      <c r="E60" s="64"/>
      <c r="F60" s="64"/>
      <c r="G60" s="64"/>
      <c r="H60" s="64"/>
      <c r="I60" s="64"/>
      <c r="J60" s="64"/>
      <c r="K60" s="69"/>
      <c r="L60" s="6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1:27" ht="15.75" customHeight="1" thickBot="1" x14ac:dyDescent="0.3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 ht="15.75" customHeight="1" thickBot="1" x14ac:dyDescent="0.3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4"/>
      <c r="L62" s="90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 ht="15.75" customHeight="1" thickBot="1" x14ac:dyDescent="0.3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85"/>
      <c r="L63" s="86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27" ht="15.75" customHeight="1" thickBot="1" x14ac:dyDescent="0.3">
      <c r="A64" s="81" t="s">
        <v>12</v>
      </c>
      <c r="B64" s="81" t="s">
        <v>13</v>
      </c>
      <c r="C64" s="46"/>
      <c r="D64" s="88"/>
      <c r="E64" s="88"/>
      <c r="F64" s="88"/>
      <c r="G64" s="88"/>
      <c r="H64" s="88"/>
      <c r="I64" s="88"/>
      <c r="J64" s="92" t="s">
        <v>8</v>
      </c>
      <c r="K64" s="93">
        <f>SUM(J4:J58)</f>
        <v>53197.8</v>
      </c>
      <c r="L64" s="86"/>
    </row>
    <row r="65" spans="1:27" ht="15.75" customHeight="1" thickBot="1" x14ac:dyDescent="0.3">
      <c r="A65" s="71">
        <v>55</v>
      </c>
      <c r="B65" s="87">
        <f>SUM(C4:C58)</f>
        <v>138</v>
      </c>
      <c r="C65" s="97" t="s">
        <v>14</v>
      </c>
      <c r="D65" s="83"/>
      <c r="E65" s="83"/>
      <c r="F65" s="83"/>
      <c r="G65" s="83"/>
      <c r="H65" s="83"/>
      <c r="I65" s="83"/>
      <c r="J65" s="83"/>
      <c r="K65" s="89"/>
      <c r="L65" s="91"/>
    </row>
    <row r="66" spans="1:27" ht="15.75" customHeight="1" thickBot="1" x14ac:dyDescent="0.3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 ht="15.75" customHeight="1" thickBot="1" x14ac:dyDescent="0.3">
      <c r="A67" s="64"/>
      <c r="B67" s="64"/>
      <c r="C67" s="64"/>
      <c r="D67" s="64"/>
      <c r="E67" s="64"/>
      <c r="F67" s="70" t="s">
        <v>12</v>
      </c>
      <c r="G67" s="70" t="s">
        <v>13</v>
      </c>
      <c r="H67" s="64"/>
      <c r="I67" s="64"/>
      <c r="J67" s="64"/>
      <c r="K67" s="368" t="s">
        <v>108</v>
      </c>
      <c r="L67" s="369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 ht="15.75" customHeight="1" thickBot="1" x14ac:dyDescent="0.3">
      <c r="A68" s="64"/>
      <c r="B68" s="64"/>
      <c r="C68" s="64"/>
      <c r="D68" s="64"/>
      <c r="E68" s="64"/>
      <c r="F68" s="71">
        <v>55</v>
      </c>
      <c r="G68" s="87">
        <f>+B65</f>
        <v>138</v>
      </c>
      <c r="H68" s="94" t="s">
        <v>107</v>
      </c>
      <c r="I68" s="95"/>
      <c r="J68" s="96">
        <f>K64</f>
        <v>53197.8</v>
      </c>
      <c r="K68" s="370">
        <v>40000</v>
      </c>
      <c r="L68" s="371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27" ht="15.75" customHeight="1" x14ac:dyDescent="0.25">
      <c r="A69" s="155"/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:27" ht="15.75" customHeight="1" x14ac:dyDescent="0.2">
      <c r="A70" s="155"/>
      <c r="B70" s="155"/>
      <c r="C70" s="155"/>
      <c r="D70" s="155"/>
      <c r="E70" s="155"/>
      <c r="F70" s="155"/>
      <c r="G70" s="155"/>
      <c r="H70" s="155"/>
      <c r="I70" s="155"/>
      <c r="J70" s="155"/>
      <c r="K70" s="155"/>
      <c r="L70" s="155"/>
    </row>
    <row r="71" spans="1:27" ht="15.75" customHeight="1" x14ac:dyDescent="0.2">
      <c r="A71" s="155"/>
      <c r="B71" s="155"/>
      <c r="C71" s="155"/>
      <c r="D71" s="155"/>
      <c r="E71" s="155"/>
      <c r="F71" s="155"/>
      <c r="G71" s="155"/>
      <c r="H71" s="155"/>
      <c r="I71" s="155"/>
      <c r="J71" s="155"/>
      <c r="K71" s="155"/>
      <c r="L71" s="155"/>
    </row>
    <row r="72" spans="1:27" ht="23.25" customHeight="1" thickBot="1" x14ac:dyDescent="0.45">
      <c r="A72" s="155"/>
      <c r="B72" s="374" t="s">
        <v>109</v>
      </c>
      <c r="C72" s="374"/>
      <c r="D72" s="374"/>
      <c r="E72" s="374"/>
      <c r="F72" s="374"/>
      <c r="G72" s="374"/>
      <c r="H72" s="374"/>
      <c r="I72" s="374"/>
      <c r="J72" s="374"/>
      <c r="K72" s="374"/>
      <c r="L72" s="374"/>
    </row>
    <row r="73" spans="1:27" ht="24.75" customHeight="1" thickTop="1" x14ac:dyDescent="0.4">
      <c r="A73" s="379" t="s">
        <v>106</v>
      </c>
      <c r="B73" s="375" t="s">
        <v>39</v>
      </c>
      <c r="C73" s="375"/>
      <c r="D73" s="375"/>
      <c r="E73" s="375"/>
      <c r="F73" s="375"/>
      <c r="G73" s="375"/>
      <c r="H73" s="375"/>
      <c r="I73" s="375"/>
      <c r="J73" s="375"/>
      <c r="K73" s="110"/>
      <c r="L73" s="126"/>
    </row>
    <row r="74" spans="1:27" ht="15.75" customHeight="1" thickBot="1" x14ac:dyDescent="0.25">
      <c r="A74" s="380"/>
      <c r="B74" s="111" t="s">
        <v>0</v>
      </c>
      <c r="C74" s="111" t="s">
        <v>1</v>
      </c>
      <c r="D74" s="111" t="s">
        <v>2</v>
      </c>
      <c r="E74" s="111" t="s">
        <v>3</v>
      </c>
      <c r="F74" s="111" t="s">
        <v>4</v>
      </c>
      <c r="G74" s="111" t="s">
        <v>5</v>
      </c>
      <c r="H74" s="111" t="s">
        <v>6</v>
      </c>
      <c r="I74" s="111" t="s">
        <v>7</v>
      </c>
      <c r="J74" s="111" t="s">
        <v>8</v>
      </c>
      <c r="K74" s="111" t="s">
        <v>9</v>
      </c>
      <c r="L74" s="127"/>
    </row>
    <row r="75" spans="1:27" ht="15.75" thickTop="1" x14ac:dyDescent="0.25">
      <c r="A75" s="171">
        <v>1</v>
      </c>
      <c r="B75" s="104" t="s">
        <v>10</v>
      </c>
      <c r="C75" s="105">
        <v>2</v>
      </c>
      <c r="D75" s="106" t="s">
        <v>1113</v>
      </c>
      <c r="E75" s="105" t="s">
        <v>1114</v>
      </c>
      <c r="F75" s="105" t="s">
        <v>1115</v>
      </c>
      <c r="G75" s="105">
        <v>2019</v>
      </c>
      <c r="H75" s="107" t="s">
        <v>16</v>
      </c>
      <c r="I75" s="274" t="s">
        <v>1120</v>
      </c>
      <c r="J75" s="109" t="s">
        <v>1121</v>
      </c>
      <c r="K75" s="355" t="s">
        <v>1146</v>
      </c>
      <c r="L75" s="114"/>
    </row>
    <row r="76" spans="1:27" x14ac:dyDescent="0.25">
      <c r="A76" s="172">
        <v>2</v>
      </c>
      <c r="B76" s="104" t="s">
        <v>10</v>
      </c>
      <c r="C76" s="29">
        <v>2</v>
      </c>
      <c r="D76" s="30" t="s">
        <v>1116</v>
      </c>
      <c r="E76" s="29" t="s">
        <v>1117</v>
      </c>
      <c r="F76" s="29" t="s">
        <v>1115</v>
      </c>
      <c r="G76" s="29">
        <v>2020</v>
      </c>
      <c r="H76" s="28" t="s">
        <v>16</v>
      </c>
      <c r="I76" s="365" t="s">
        <v>1084</v>
      </c>
      <c r="J76" s="40" t="s">
        <v>1122</v>
      </c>
      <c r="K76" s="355" t="s">
        <v>1146</v>
      </c>
      <c r="L76" s="114"/>
    </row>
    <row r="77" spans="1:27" x14ac:dyDescent="0.25">
      <c r="A77" s="172">
        <v>3</v>
      </c>
      <c r="B77" s="104" t="s">
        <v>10</v>
      </c>
      <c r="C77" s="29">
        <v>2</v>
      </c>
      <c r="D77" s="30" t="s">
        <v>1118</v>
      </c>
      <c r="E77" s="29" t="s">
        <v>1119</v>
      </c>
      <c r="F77" s="29" t="s">
        <v>1115</v>
      </c>
      <c r="G77" s="29">
        <v>2019</v>
      </c>
      <c r="H77" s="28" t="s">
        <v>16</v>
      </c>
      <c r="I77" s="48" t="s">
        <v>1123</v>
      </c>
      <c r="J77" s="40" t="s">
        <v>1124</v>
      </c>
      <c r="K77" s="355" t="s">
        <v>1146</v>
      </c>
      <c r="L77" s="114"/>
    </row>
    <row r="78" spans="1:27" x14ac:dyDescent="0.25">
      <c r="A78" s="172">
        <v>4</v>
      </c>
      <c r="B78" s="276" t="s">
        <v>1144</v>
      </c>
      <c r="C78" s="29">
        <v>3</v>
      </c>
      <c r="D78" s="30" t="s">
        <v>1164</v>
      </c>
      <c r="E78" s="29" t="s">
        <v>1165</v>
      </c>
      <c r="F78" s="29" t="s">
        <v>1166</v>
      </c>
      <c r="G78" s="29" t="s">
        <v>1167</v>
      </c>
      <c r="H78" s="28" t="s">
        <v>11</v>
      </c>
      <c r="I78" s="48">
        <v>636</v>
      </c>
      <c r="J78" s="40">
        <v>1908</v>
      </c>
      <c r="K78" s="356" t="s">
        <v>1145</v>
      </c>
      <c r="L78" s="114"/>
    </row>
    <row r="79" spans="1:27" s="27" customFormat="1" x14ac:dyDescent="0.25">
      <c r="A79" s="172">
        <v>5</v>
      </c>
      <c r="B79" s="276" t="s">
        <v>1144</v>
      </c>
      <c r="C79" s="29">
        <v>3</v>
      </c>
      <c r="D79" s="30" t="s">
        <v>1168</v>
      </c>
      <c r="E79" s="29" t="s">
        <v>1169</v>
      </c>
      <c r="F79" s="29" t="s">
        <v>1170</v>
      </c>
      <c r="G79" s="29" t="s">
        <v>1171</v>
      </c>
      <c r="H79" s="28" t="s">
        <v>11</v>
      </c>
      <c r="I79" s="48">
        <v>585</v>
      </c>
      <c r="J79" s="40">
        <v>1755</v>
      </c>
      <c r="K79" s="356" t="s">
        <v>1145</v>
      </c>
      <c r="L79" s="114"/>
    </row>
    <row r="80" spans="1:27" x14ac:dyDescent="0.25">
      <c r="A80" s="172">
        <v>6</v>
      </c>
      <c r="B80" s="276" t="s">
        <v>1144</v>
      </c>
      <c r="C80" s="29">
        <v>3</v>
      </c>
      <c r="D80" s="30" t="s">
        <v>1172</v>
      </c>
      <c r="E80" s="29" t="s">
        <v>1173</v>
      </c>
      <c r="F80" s="29" t="s">
        <v>1174</v>
      </c>
      <c r="G80" s="29" t="s">
        <v>1160</v>
      </c>
      <c r="H80" s="28" t="s">
        <v>11</v>
      </c>
      <c r="I80" s="48">
        <v>584</v>
      </c>
      <c r="J80" s="40">
        <v>1752</v>
      </c>
      <c r="K80" s="356" t="s">
        <v>1145</v>
      </c>
      <c r="L80" s="114"/>
    </row>
    <row r="81" spans="1:12" x14ac:dyDescent="0.25">
      <c r="A81" s="172">
        <v>7</v>
      </c>
      <c r="B81" s="34" t="s">
        <v>1640</v>
      </c>
      <c r="C81" s="29">
        <v>2</v>
      </c>
      <c r="D81" s="30" t="s">
        <v>1665</v>
      </c>
      <c r="E81" s="29" t="s">
        <v>1666</v>
      </c>
      <c r="F81" s="29" t="s">
        <v>64</v>
      </c>
      <c r="G81" s="29">
        <v>2022</v>
      </c>
      <c r="H81" s="28" t="s">
        <v>11</v>
      </c>
      <c r="I81" s="48">
        <v>424.15</v>
      </c>
      <c r="J81" s="40">
        <v>848.3</v>
      </c>
      <c r="K81" s="354">
        <v>2259</v>
      </c>
      <c r="L81" s="114"/>
    </row>
    <row r="82" spans="1:12" x14ac:dyDescent="0.25">
      <c r="A82" s="172">
        <v>8</v>
      </c>
      <c r="B82" s="34" t="s">
        <v>1640</v>
      </c>
      <c r="C82" s="29">
        <v>2</v>
      </c>
      <c r="D82" s="30" t="s">
        <v>1667</v>
      </c>
      <c r="E82" s="29" t="s">
        <v>1668</v>
      </c>
      <c r="F82" s="29" t="s">
        <v>1669</v>
      </c>
      <c r="G82" s="29">
        <v>2022</v>
      </c>
      <c r="H82" s="28" t="s">
        <v>11</v>
      </c>
      <c r="I82" s="48">
        <v>254.15</v>
      </c>
      <c r="J82" s="40">
        <v>508.3</v>
      </c>
      <c r="K82" s="354">
        <v>2259</v>
      </c>
      <c r="L82" s="114"/>
    </row>
    <row r="83" spans="1:12" x14ac:dyDescent="0.25">
      <c r="A83" s="172">
        <v>9</v>
      </c>
      <c r="B83" s="276" t="s">
        <v>1144</v>
      </c>
      <c r="C83" s="29">
        <v>2</v>
      </c>
      <c r="D83" s="30" t="s">
        <v>1693</v>
      </c>
      <c r="E83" s="29" t="s">
        <v>1694</v>
      </c>
      <c r="F83" s="29" t="s">
        <v>1216</v>
      </c>
      <c r="G83" s="29">
        <v>2021</v>
      </c>
      <c r="H83" s="28" t="s">
        <v>16</v>
      </c>
      <c r="I83" s="48">
        <v>144</v>
      </c>
      <c r="J83" s="40">
        <v>288</v>
      </c>
      <c r="K83" s="359" t="s">
        <v>1695</v>
      </c>
      <c r="L83" s="114"/>
    </row>
    <row r="84" spans="1:12" x14ac:dyDescent="0.25">
      <c r="A84" s="172">
        <v>10</v>
      </c>
      <c r="B84" s="294" t="s">
        <v>1997</v>
      </c>
      <c r="C84" s="29">
        <v>2</v>
      </c>
      <c r="D84" s="30" t="s">
        <v>2139</v>
      </c>
      <c r="E84" s="29" t="s">
        <v>2140</v>
      </c>
      <c r="F84" s="29" t="s">
        <v>2141</v>
      </c>
      <c r="G84" s="29">
        <v>2012</v>
      </c>
      <c r="H84" s="28" t="s">
        <v>11</v>
      </c>
      <c r="I84" s="48">
        <v>532</v>
      </c>
      <c r="J84" s="40">
        <v>1064</v>
      </c>
      <c r="K84" s="354">
        <v>4847</v>
      </c>
      <c r="L84" s="114"/>
    </row>
    <row r="85" spans="1:12" s="27" customFormat="1" x14ac:dyDescent="0.25">
      <c r="A85" s="172">
        <v>11</v>
      </c>
      <c r="B85" s="294" t="s">
        <v>1997</v>
      </c>
      <c r="C85" s="29">
        <v>3</v>
      </c>
      <c r="D85" s="30" t="s">
        <v>2142</v>
      </c>
      <c r="E85" s="29" t="s">
        <v>2143</v>
      </c>
      <c r="F85" s="29" t="s">
        <v>61</v>
      </c>
      <c r="G85" s="29" t="s">
        <v>2144</v>
      </c>
      <c r="H85" s="28" t="s">
        <v>11</v>
      </c>
      <c r="I85" s="48">
        <v>514</v>
      </c>
      <c r="J85" s="40">
        <v>1542</v>
      </c>
      <c r="K85" s="354">
        <v>4847</v>
      </c>
      <c r="L85" s="114"/>
    </row>
    <row r="86" spans="1:12" s="27" customFormat="1" x14ac:dyDescent="0.25">
      <c r="A86" s="172">
        <v>12</v>
      </c>
      <c r="B86" s="294" t="s">
        <v>1997</v>
      </c>
      <c r="C86" s="29">
        <v>3</v>
      </c>
      <c r="D86" s="30" t="s">
        <v>2145</v>
      </c>
      <c r="E86" s="29" t="s">
        <v>2146</v>
      </c>
      <c r="F86" s="29" t="s">
        <v>2147</v>
      </c>
      <c r="G86" s="29">
        <v>2020</v>
      </c>
      <c r="H86" s="28" t="s">
        <v>11</v>
      </c>
      <c r="I86" s="48">
        <v>420</v>
      </c>
      <c r="J86" s="40">
        <v>1260</v>
      </c>
      <c r="K86" s="354">
        <v>4847</v>
      </c>
      <c r="L86" s="114"/>
    </row>
    <row r="87" spans="1:12" s="27" customFormat="1" x14ac:dyDescent="0.25">
      <c r="A87" s="172">
        <v>13</v>
      </c>
      <c r="B87" s="294" t="s">
        <v>1997</v>
      </c>
      <c r="C87" s="29">
        <v>10</v>
      </c>
      <c r="D87" s="30" t="s">
        <v>2148</v>
      </c>
      <c r="E87" s="29" t="s">
        <v>2149</v>
      </c>
      <c r="F87" s="29" t="s">
        <v>2150</v>
      </c>
      <c r="G87" s="29">
        <v>2020</v>
      </c>
      <c r="H87" s="28" t="s">
        <v>16</v>
      </c>
      <c r="I87" s="48">
        <v>232</v>
      </c>
      <c r="J87" s="40">
        <v>2320</v>
      </c>
      <c r="K87" s="354">
        <v>4847</v>
      </c>
      <c r="L87" s="114"/>
    </row>
    <row r="88" spans="1:12" s="27" customFormat="1" x14ac:dyDescent="0.25">
      <c r="A88" s="172">
        <v>14</v>
      </c>
      <c r="B88" s="294" t="s">
        <v>1997</v>
      </c>
      <c r="C88" s="29">
        <v>5</v>
      </c>
      <c r="D88" s="30" t="s">
        <v>2151</v>
      </c>
      <c r="E88" s="29" t="s">
        <v>2149</v>
      </c>
      <c r="F88" s="29" t="s">
        <v>2152</v>
      </c>
      <c r="G88" s="29">
        <v>2022</v>
      </c>
      <c r="H88" s="28" t="s">
        <v>16</v>
      </c>
      <c r="I88" s="48">
        <v>373</v>
      </c>
      <c r="J88" s="40">
        <v>1865</v>
      </c>
      <c r="K88" s="354">
        <v>4847</v>
      </c>
      <c r="L88" s="114"/>
    </row>
    <row r="89" spans="1:12" s="27" customFormat="1" x14ac:dyDescent="0.25">
      <c r="A89" s="172">
        <v>15</v>
      </c>
      <c r="B89" s="294" t="s">
        <v>1997</v>
      </c>
      <c r="C89" s="29">
        <v>1</v>
      </c>
      <c r="D89" s="30" t="s">
        <v>2153</v>
      </c>
      <c r="E89" s="29" t="s">
        <v>2154</v>
      </c>
      <c r="F89" s="29" t="s">
        <v>2155</v>
      </c>
      <c r="G89" s="29">
        <v>2020</v>
      </c>
      <c r="H89" s="28" t="s">
        <v>11</v>
      </c>
      <c r="I89" s="48">
        <v>396</v>
      </c>
      <c r="J89" s="40">
        <v>396</v>
      </c>
      <c r="K89" s="354">
        <v>4847</v>
      </c>
      <c r="L89" s="114"/>
    </row>
    <row r="90" spans="1:12" s="27" customFormat="1" x14ac:dyDescent="0.25">
      <c r="A90" s="172">
        <v>16</v>
      </c>
      <c r="B90" s="294" t="s">
        <v>1997</v>
      </c>
      <c r="C90" s="29">
        <v>1</v>
      </c>
      <c r="D90" s="30" t="s">
        <v>2156</v>
      </c>
      <c r="E90" s="29" t="s">
        <v>2154</v>
      </c>
      <c r="F90" s="29" t="s">
        <v>2157</v>
      </c>
      <c r="G90" s="29">
        <v>2020</v>
      </c>
      <c r="H90" s="28" t="s">
        <v>16</v>
      </c>
      <c r="I90" s="48">
        <v>303</v>
      </c>
      <c r="J90" s="40">
        <v>303</v>
      </c>
      <c r="K90" s="354">
        <v>4847</v>
      </c>
      <c r="L90" s="114"/>
    </row>
    <row r="91" spans="1:12" x14ac:dyDescent="0.25">
      <c r="A91" s="172">
        <v>17</v>
      </c>
      <c r="B91" s="294" t="s">
        <v>1997</v>
      </c>
      <c r="C91" s="29">
        <v>2</v>
      </c>
      <c r="D91" s="30" t="s">
        <v>2158</v>
      </c>
      <c r="E91" s="29" t="s">
        <v>2159</v>
      </c>
      <c r="F91" s="29" t="s">
        <v>2157</v>
      </c>
      <c r="G91" s="29">
        <v>2020</v>
      </c>
      <c r="H91" s="28" t="s">
        <v>16</v>
      </c>
      <c r="I91" s="48">
        <v>349</v>
      </c>
      <c r="J91" s="40">
        <v>698</v>
      </c>
      <c r="K91" s="354">
        <v>4847</v>
      </c>
      <c r="L91" s="114"/>
    </row>
    <row r="92" spans="1:12" x14ac:dyDescent="0.25">
      <c r="A92" s="172">
        <v>18</v>
      </c>
      <c r="B92" s="294" t="s">
        <v>1997</v>
      </c>
      <c r="C92" s="29">
        <v>2</v>
      </c>
      <c r="D92" s="30" t="s">
        <v>2160</v>
      </c>
      <c r="E92" s="29" t="s">
        <v>2161</v>
      </c>
      <c r="F92" s="29" t="s">
        <v>2161</v>
      </c>
      <c r="G92" s="29">
        <v>2020</v>
      </c>
      <c r="H92" s="28" t="s">
        <v>16</v>
      </c>
      <c r="I92" s="48">
        <v>373</v>
      </c>
      <c r="J92" s="40">
        <v>746</v>
      </c>
      <c r="K92" s="354">
        <v>4847</v>
      </c>
      <c r="L92" s="114"/>
    </row>
    <row r="93" spans="1:12" x14ac:dyDescent="0.25">
      <c r="A93" s="172">
        <v>19</v>
      </c>
      <c r="B93" s="294" t="s">
        <v>1997</v>
      </c>
      <c r="C93" s="29">
        <v>2</v>
      </c>
      <c r="D93" s="30" t="s">
        <v>2162</v>
      </c>
      <c r="E93" s="29" t="s">
        <v>2157</v>
      </c>
      <c r="F93" s="29" t="s">
        <v>2161</v>
      </c>
      <c r="G93" s="29">
        <v>2021</v>
      </c>
      <c r="H93" s="28" t="s">
        <v>16</v>
      </c>
      <c r="I93" s="48">
        <v>373</v>
      </c>
      <c r="J93" s="40">
        <v>746</v>
      </c>
      <c r="K93" s="354">
        <v>4847</v>
      </c>
      <c r="L93" s="114"/>
    </row>
    <row r="94" spans="1:12" s="27" customFormat="1" x14ac:dyDescent="0.25">
      <c r="A94" s="172">
        <v>20</v>
      </c>
      <c r="B94" s="294" t="s">
        <v>1997</v>
      </c>
      <c r="C94" s="29">
        <v>1</v>
      </c>
      <c r="D94" s="30" t="s">
        <v>2163</v>
      </c>
      <c r="E94" s="29" t="s">
        <v>2164</v>
      </c>
      <c r="F94" s="29" t="s">
        <v>2157</v>
      </c>
      <c r="G94" s="29">
        <v>2020</v>
      </c>
      <c r="H94" s="28" t="s">
        <v>16</v>
      </c>
      <c r="I94" s="48">
        <v>232</v>
      </c>
      <c r="J94" s="40">
        <v>232</v>
      </c>
      <c r="K94" s="354">
        <v>4847</v>
      </c>
      <c r="L94" s="114"/>
    </row>
    <row r="95" spans="1:12" s="27" customFormat="1" ht="15.75" customHeight="1" x14ac:dyDescent="0.25">
      <c r="A95" s="172">
        <v>21</v>
      </c>
      <c r="B95" s="294" t="s">
        <v>1997</v>
      </c>
      <c r="C95" s="29">
        <v>3</v>
      </c>
      <c r="D95" s="30" t="s">
        <v>2165</v>
      </c>
      <c r="E95" s="29" t="s">
        <v>2166</v>
      </c>
      <c r="F95" s="29" t="s">
        <v>2161</v>
      </c>
      <c r="G95" s="29">
        <v>2020</v>
      </c>
      <c r="H95" s="28" t="s">
        <v>16</v>
      </c>
      <c r="I95" s="48">
        <v>279</v>
      </c>
      <c r="J95" s="40">
        <v>837</v>
      </c>
      <c r="K95" s="354">
        <v>4847</v>
      </c>
      <c r="L95" s="114"/>
    </row>
    <row r="96" spans="1:12" s="27" customFormat="1" ht="15.75" customHeight="1" x14ac:dyDescent="0.25">
      <c r="A96" s="172">
        <v>22</v>
      </c>
      <c r="B96" s="294" t="s">
        <v>1997</v>
      </c>
      <c r="C96" s="29">
        <v>1</v>
      </c>
      <c r="D96" s="30" t="s">
        <v>2167</v>
      </c>
      <c r="E96" s="29" t="s">
        <v>2168</v>
      </c>
      <c r="F96" s="29" t="s">
        <v>2169</v>
      </c>
      <c r="G96" s="29">
        <v>2019</v>
      </c>
      <c r="H96" s="28" t="s">
        <v>16</v>
      </c>
      <c r="I96" s="48">
        <v>288</v>
      </c>
      <c r="J96" s="40">
        <v>288</v>
      </c>
      <c r="K96" s="354">
        <v>4847</v>
      </c>
      <c r="L96" s="114"/>
    </row>
    <row r="97" spans="1:12" s="27" customFormat="1" ht="15.75" customHeight="1" x14ac:dyDescent="0.25">
      <c r="A97" s="172">
        <v>23</v>
      </c>
      <c r="B97" s="294" t="s">
        <v>1997</v>
      </c>
      <c r="C97" s="29">
        <v>3</v>
      </c>
      <c r="D97" s="30" t="s">
        <v>2170</v>
      </c>
      <c r="E97" s="29" t="s">
        <v>2159</v>
      </c>
      <c r="F97" s="29" t="s">
        <v>2161</v>
      </c>
      <c r="G97" s="29">
        <v>2022</v>
      </c>
      <c r="H97" s="28" t="s">
        <v>16</v>
      </c>
      <c r="I97" s="48">
        <v>255</v>
      </c>
      <c r="J97" s="40">
        <v>765</v>
      </c>
      <c r="K97" s="354">
        <v>4847</v>
      </c>
      <c r="L97" s="114"/>
    </row>
    <row r="98" spans="1:12" s="27" customFormat="1" ht="15.75" customHeight="1" x14ac:dyDescent="0.25">
      <c r="A98" s="172">
        <v>24</v>
      </c>
      <c r="B98" s="294" t="s">
        <v>1997</v>
      </c>
      <c r="C98" s="29">
        <v>1</v>
      </c>
      <c r="D98" s="30" t="s">
        <v>2171</v>
      </c>
      <c r="E98" s="29" t="s">
        <v>2172</v>
      </c>
      <c r="F98" s="29" t="s">
        <v>2157</v>
      </c>
      <c r="G98" s="29">
        <v>2022</v>
      </c>
      <c r="H98" s="28" t="s">
        <v>16</v>
      </c>
      <c r="I98" s="48">
        <v>349</v>
      </c>
      <c r="J98" s="40">
        <v>349</v>
      </c>
      <c r="K98" s="354">
        <v>4847</v>
      </c>
      <c r="L98" s="114"/>
    </row>
    <row r="99" spans="1:12" s="27" customFormat="1" ht="15.75" customHeight="1" x14ac:dyDescent="0.25">
      <c r="A99" s="172">
        <v>25</v>
      </c>
      <c r="B99" s="294" t="s">
        <v>1997</v>
      </c>
      <c r="C99" s="29">
        <v>1</v>
      </c>
      <c r="D99" s="30" t="s">
        <v>2173</v>
      </c>
      <c r="E99" s="29" t="s">
        <v>2174</v>
      </c>
      <c r="F99" s="29" t="s">
        <v>2157</v>
      </c>
      <c r="G99" s="29">
        <v>2022</v>
      </c>
      <c r="H99" s="28" t="s">
        <v>16</v>
      </c>
      <c r="I99" s="48">
        <v>303</v>
      </c>
      <c r="J99" s="40">
        <v>303</v>
      </c>
      <c r="K99" s="354">
        <v>4847</v>
      </c>
      <c r="L99" s="114"/>
    </row>
    <row r="100" spans="1:12" s="27" customFormat="1" ht="15.75" customHeight="1" x14ac:dyDescent="0.25">
      <c r="A100" s="172">
        <v>26</v>
      </c>
      <c r="B100" s="294" t="s">
        <v>1997</v>
      </c>
      <c r="C100" s="29">
        <v>2</v>
      </c>
      <c r="D100" s="30" t="s">
        <v>2175</v>
      </c>
      <c r="E100" s="29" t="s">
        <v>2157</v>
      </c>
      <c r="F100" s="29" t="s">
        <v>2157</v>
      </c>
      <c r="G100" s="29">
        <v>2022</v>
      </c>
      <c r="H100" s="28" t="s">
        <v>16</v>
      </c>
      <c r="I100" s="48">
        <v>443</v>
      </c>
      <c r="J100" s="40">
        <v>886</v>
      </c>
      <c r="K100" s="354">
        <v>4847</v>
      </c>
      <c r="L100" s="114"/>
    </row>
    <row r="101" spans="1:12" s="27" customFormat="1" ht="15.75" customHeight="1" x14ac:dyDescent="0.25">
      <c r="A101" s="172">
        <v>27</v>
      </c>
      <c r="B101" s="294" t="s">
        <v>1997</v>
      </c>
      <c r="C101" s="29">
        <v>1</v>
      </c>
      <c r="D101" s="30" t="s">
        <v>2176</v>
      </c>
      <c r="E101" s="29" t="s">
        <v>2172</v>
      </c>
      <c r="F101" s="29" t="s">
        <v>2161</v>
      </c>
      <c r="G101" s="29">
        <v>2022</v>
      </c>
      <c r="H101" s="28" t="s">
        <v>16</v>
      </c>
      <c r="I101" s="48">
        <v>349</v>
      </c>
      <c r="J101" s="40">
        <v>349</v>
      </c>
      <c r="K101" s="354">
        <v>4847</v>
      </c>
      <c r="L101" s="114"/>
    </row>
    <row r="102" spans="1:12" s="27" customFormat="1" ht="15.75" customHeight="1" x14ac:dyDescent="0.25">
      <c r="A102" s="172">
        <v>28</v>
      </c>
      <c r="B102" s="294" t="s">
        <v>1997</v>
      </c>
      <c r="C102" s="29">
        <v>2</v>
      </c>
      <c r="D102" s="30" t="s">
        <v>2177</v>
      </c>
      <c r="E102" s="29" t="s">
        <v>2178</v>
      </c>
      <c r="F102" s="29" t="s">
        <v>2157</v>
      </c>
      <c r="G102" s="29">
        <v>2022</v>
      </c>
      <c r="H102" s="28" t="s">
        <v>11</v>
      </c>
      <c r="I102" s="48">
        <v>279</v>
      </c>
      <c r="J102" s="40">
        <v>558</v>
      </c>
      <c r="K102" s="354">
        <v>4847</v>
      </c>
      <c r="L102" s="114"/>
    </row>
    <row r="103" spans="1:12" s="27" customFormat="1" ht="15.75" customHeight="1" x14ac:dyDescent="0.25">
      <c r="A103" s="172">
        <v>29</v>
      </c>
      <c r="B103" s="294" t="s">
        <v>1997</v>
      </c>
      <c r="C103" s="29">
        <v>1</v>
      </c>
      <c r="D103" s="30">
        <v>1984</v>
      </c>
      <c r="E103" s="29" t="s">
        <v>2179</v>
      </c>
      <c r="F103" s="29" t="s">
        <v>2157</v>
      </c>
      <c r="G103" s="29">
        <v>2022</v>
      </c>
      <c r="H103" s="28" t="s">
        <v>16</v>
      </c>
      <c r="I103" s="48">
        <v>420</v>
      </c>
      <c r="J103" s="31">
        <v>420</v>
      </c>
      <c r="K103" s="354">
        <v>4847</v>
      </c>
      <c r="L103" s="114"/>
    </row>
    <row r="104" spans="1:12" s="27" customFormat="1" ht="15.75" customHeight="1" x14ac:dyDescent="0.25">
      <c r="A104" s="172">
        <v>30</v>
      </c>
      <c r="B104" s="294" t="s">
        <v>1997</v>
      </c>
      <c r="C104" s="29">
        <v>1</v>
      </c>
      <c r="D104" s="30" t="s">
        <v>2180</v>
      </c>
      <c r="E104" s="29" t="s">
        <v>2181</v>
      </c>
      <c r="F104" s="29" t="s">
        <v>2161</v>
      </c>
      <c r="G104" s="29">
        <v>2021</v>
      </c>
      <c r="H104" s="28" t="s">
        <v>16</v>
      </c>
      <c r="I104" s="48">
        <v>302</v>
      </c>
      <c r="J104" s="31">
        <v>302</v>
      </c>
      <c r="K104" s="354">
        <v>4847</v>
      </c>
      <c r="L104" s="114"/>
    </row>
    <row r="105" spans="1:12" s="27" customFormat="1" ht="15.75" customHeight="1" x14ac:dyDescent="0.25">
      <c r="A105" s="172">
        <v>31</v>
      </c>
      <c r="B105" s="294" t="s">
        <v>1997</v>
      </c>
      <c r="C105" s="29">
        <v>1</v>
      </c>
      <c r="D105" s="30" t="s">
        <v>2182</v>
      </c>
      <c r="E105" s="29" t="s">
        <v>2183</v>
      </c>
      <c r="F105" s="29" t="s">
        <v>2157</v>
      </c>
      <c r="G105" s="29">
        <v>2021</v>
      </c>
      <c r="H105" s="28" t="s">
        <v>16</v>
      </c>
      <c r="I105" s="48">
        <v>396</v>
      </c>
      <c r="J105" s="31">
        <v>396</v>
      </c>
      <c r="K105" s="354">
        <v>4847</v>
      </c>
      <c r="L105" s="114"/>
    </row>
    <row r="106" spans="1:12" s="27" customFormat="1" ht="15.75" customHeight="1" x14ac:dyDescent="0.25">
      <c r="A106" s="172">
        <v>32</v>
      </c>
      <c r="B106" s="294" t="s">
        <v>1997</v>
      </c>
      <c r="C106" s="29">
        <v>1</v>
      </c>
      <c r="D106" s="30" t="s">
        <v>2184</v>
      </c>
      <c r="E106" s="29" t="s">
        <v>2185</v>
      </c>
      <c r="F106" s="29" t="s">
        <v>2157</v>
      </c>
      <c r="G106" s="29">
        <v>2019</v>
      </c>
      <c r="H106" s="28" t="s">
        <v>16</v>
      </c>
      <c r="I106" s="48">
        <v>256</v>
      </c>
      <c r="J106" s="31">
        <v>256</v>
      </c>
      <c r="K106" s="354">
        <v>4847</v>
      </c>
      <c r="L106" s="114"/>
    </row>
    <row r="107" spans="1:12" s="27" customFormat="1" ht="15.75" customHeight="1" x14ac:dyDescent="0.25">
      <c r="A107" s="172">
        <v>33</v>
      </c>
      <c r="B107" s="294" t="s">
        <v>1997</v>
      </c>
      <c r="C107" s="29">
        <v>3</v>
      </c>
      <c r="D107" s="30" t="s">
        <v>2186</v>
      </c>
      <c r="E107" s="29" t="s">
        <v>2187</v>
      </c>
      <c r="F107" s="29" t="s">
        <v>2188</v>
      </c>
      <c r="G107" s="29">
        <v>2015</v>
      </c>
      <c r="H107" s="28" t="s">
        <v>11</v>
      </c>
      <c r="I107" s="48">
        <v>620</v>
      </c>
      <c r="J107" s="31">
        <v>1860</v>
      </c>
      <c r="K107" s="354">
        <v>4847</v>
      </c>
      <c r="L107" s="114"/>
    </row>
    <row r="108" spans="1:12" s="27" customFormat="1" ht="15.75" customHeight="1" x14ac:dyDescent="0.25">
      <c r="A108" s="172">
        <v>34</v>
      </c>
      <c r="B108" s="294" t="s">
        <v>1997</v>
      </c>
      <c r="C108" s="29">
        <v>3</v>
      </c>
      <c r="D108" s="30" t="s">
        <v>2189</v>
      </c>
      <c r="E108" s="29" t="s">
        <v>2190</v>
      </c>
      <c r="F108" s="29" t="s">
        <v>2191</v>
      </c>
      <c r="G108" s="29">
        <v>2008</v>
      </c>
      <c r="H108" s="28" t="s">
        <v>11</v>
      </c>
      <c r="I108" s="48">
        <v>238</v>
      </c>
      <c r="J108" s="31">
        <v>714</v>
      </c>
      <c r="K108" s="354">
        <v>4847</v>
      </c>
      <c r="L108" s="114"/>
    </row>
    <row r="109" spans="1:12" s="27" customFormat="1" ht="15.75" customHeight="1" x14ac:dyDescent="0.25">
      <c r="A109" s="172">
        <v>35</v>
      </c>
      <c r="B109" s="294" t="s">
        <v>1997</v>
      </c>
      <c r="C109" s="29">
        <v>3</v>
      </c>
      <c r="D109" s="30" t="s">
        <v>2192</v>
      </c>
      <c r="E109" s="29" t="s">
        <v>2193</v>
      </c>
      <c r="F109" s="29" t="s">
        <v>2194</v>
      </c>
      <c r="G109" s="29">
        <v>2013</v>
      </c>
      <c r="H109" s="28" t="s">
        <v>11</v>
      </c>
      <c r="I109" s="48">
        <v>347</v>
      </c>
      <c r="J109" s="31">
        <v>1041</v>
      </c>
      <c r="K109" s="354">
        <v>4847</v>
      </c>
      <c r="L109" s="114"/>
    </row>
    <row r="110" spans="1:12" s="27" customFormat="1" ht="15.75" customHeight="1" x14ac:dyDescent="0.25">
      <c r="A110" s="172">
        <v>36</v>
      </c>
      <c r="B110" s="294" t="s">
        <v>1997</v>
      </c>
      <c r="C110" s="29">
        <v>3</v>
      </c>
      <c r="D110" s="30" t="s">
        <v>2195</v>
      </c>
      <c r="E110" s="29" t="s">
        <v>2196</v>
      </c>
      <c r="F110" s="29" t="s">
        <v>2197</v>
      </c>
      <c r="G110" s="29">
        <v>2006</v>
      </c>
      <c r="H110" s="28" t="s">
        <v>11</v>
      </c>
      <c r="I110" s="48">
        <v>424</v>
      </c>
      <c r="J110" s="31">
        <v>1272</v>
      </c>
      <c r="K110" s="354">
        <v>4847</v>
      </c>
      <c r="L110" s="114"/>
    </row>
    <row r="111" spans="1:12" s="27" customFormat="1" ht="15.75" customHeight="1" x14ac:dyDescent="0.25">
      <c r="A111" s="172">
        <v>37</v>
      </c>
      <c r="B111" s="294" t="s">
        <v>1997</v>
      </c>
      <c r="C111" s="29">
        <v>2</v>
      </c>
      <c r="D111" s="30" t="s">
        <v>2198</v>
      </c>
      <c r="E111" s="29" t="s">
        <v>2199</v>
      </c>
      <c r="F111" s="29" t="s">
        <v>2200</v>
      </c>
      <c r="G111" s="29">
        <v>2021</v>
      </c>
      <c r="H111" s="28" t="s">
        <v>11</v>
      </c>
      <c r="I111" s="48">
        <v>360</v>
      </c>
      <c r="J111" s="31">
        <v>720</v>
      </c>
      <c r="K111" s="354">
        <v>4847</v>
      </c>
      <c r="L111" s="114"/>
    </row>
    <row r="112" spans="1:12" s="27" customFormat="1" ht="15.75" customHeight="1" x14ac:dyDescent="0.25">
      <c r="A112" s="172">
        <v>38</v>
      </c>
      <c r="B112" s="294" t="s">
        <v>1997</v>
      </c>
      <c r="C112" s="29">
        <v>2</v>
      </c>
      <c r="D112" s="30" t="s">
        <v>2201</v>
      </c>
      <c r="E112" s="29" t="s">
        <v>2202</v>
      </c>
      <c r="F112" s="29" t="s">
        <v>514</v>
      </c>
      <c r="G112" s="29">
        <v>2021</v>
      </c>
      <c r="H112" s="28" t="s">
        <v>11</v>
      </c>
      <c r="I112" s="48">
        <v>356</v>
      </c>
      <c r="J112" s="31">
        <v>712</v>
      </c>
      <c r="K112" s="354">
        <v>4847</v>
      </c>
      <c r="L112" s="114"/>
    </row>
    <row r="113" spans="1:12" s="27" customFormat="1" ht="15.75" customHeight="1" x14ac:dyDescent="0.25">
      <c r="A113" s="172">
        <v>39</v>
      </c>
      <c r="B113" s="294" t="s">
        <v>1997</v>
      </c>
      <c r="C113" s="29">
        <v>2</v>
      </c>
      <c r="D113" s="41" t="s">
        <v>2203</v>
      </c>
      <c r="E113" s="29" t="s">
        <v>2204</v>
      </c>
      <c r="F113" s="29" t="s">
        <v>61</v>
      </c>
      <c r="G113" s="29">
        <v>2022</v>
      </c>
      <c r="H113" s="28" t="s">
        <v>11</v>
      </c>
      <c r="I113" s="48">
        <v>495</v>
      </c>
      <c r="J113" s="31">
        <v>990</v>
      </c>
      <c r="K113" s="354">
        <v>4847</v>
      </c>
      <c r="L113" s="114"/>
    </row>
    <row r="114" spans="1:12" s="27" customFormat="1" ht="15.75" customHeight="1" x14ac:dyDescent="0.25">
      <c r="A114" s="172">
        <v>40</v>
      </c>
      <c r="B114" s="294" t="s">
        <v>1997</v>
      </c>
      <c r="C114" s="29">
        <v>2</v>
      </c>
      <c r="D114" s="30" t="s">
        <v>2205</v>
      </c>
      <c r="E114" s="29" t="s">
        <v>2206</v>
      </c>
      <c r="F114" s="29" t="s">
        <v>2207</v>
      </c>
      <c r="G114" s="29">
        <v>2020</v>
      </c>
      <c r="H114" s="28" t="s">
        <v>11</v>
      </c>
      <c r="I114" s="48">
        <v>418</v>
      </c>
      <c r="J114" s="31">
        <v>836</v>
      </c>
      <c r="K114" s="354">
        <v>4847</v>
      </c>
      <c r="L114" s="114"/>
    </row>
    <row r="115" spans="1:12" s="27" customFormat="1" ht="15.75" customHeight="1" x14ac:dyDescent="0.25">
      <c r="A115" s="172">
        <v>41</v>
      </c>
      <c r="B115" s="294" t="s">
        <v>1997</v>
      </c>
      <c r="C115" s="29">
        <v>2</v>
      </c>
      <c r="D115" s="30" t="s">
        <v>2208</v>
      </c>
      <c r="E115" s="29" t="s">
        <v>2209</v>
      </c>
      <c r="F115" s="29" t="s">
        <v>96</v>
      </c>
      <c r="G115" s="29">
        <v>2020</v>
      </c>
      <c r="H115" s="28" t="s">
        <v>11</v>
      </c>
      <c r="I115" s="48">
        <v>418</v>
      </c>
      <c r="J115" s="31">
        <v>836</v>
      </c>
      <c r="K115" s="354">
        <v>4847</v>
      </c>
      <c r="L115" s="114"/>
    </row>
    <row r="116" spans="1:12" s="27" customFormat="1" ht="15.75" customHeight="1" x14ac:dyDescent="0.25">
      <c r="A116" s="172">
        <v>42</v>
      </c>
      <c r="B116" s="294" t="s">
        <v>1997</v>
      </c>
      <c r="C116" s="29">
        <v>2</v>
      </c>
      <c r="D116" s="30" t="s">
        <v>2210</v>
      </c>
      <c r="E116" s="29" t="s">
        <v>2211</v>
      </c>
      <c r="F116" s="29" t="s">
        <v>96</v>
      </c>
      <c r="G116" s="29">
        <v>2007</v>
      </c>
      <c r="H116" s="28" t="s">
        <v>11</v>
      </c>
      <c r="I116" s="48">
        <v>308</v>
      </c>
      <c r="J116" s="31">
        <v>616</v>
      </c>
      <c r="K116" s="354">
        <v>4847</v>
      </c>
      <c r="L116" s="114"/>
    </row>
    <row r="117" spans="1:12" s="27" customFormat="1" ht="15.75" customHeight="1" x14ac:dyDescent="0.25">
      <c r="A117" s="172">
        <v>43</v>
      </c>
      <c r="B117" s="294" t="s">
        <v>1997</v>
      </c>
      <c r="C117" s="29">
        <v>3</v>
      </c>
      <c r="D117" s="30" t="s">
        <v>2212</v>
      </c>
      <c r="E117" s="29" t="s">
        <v>2213</v>
      </c>
      <c r="F117" s="29" t="s">
        <v>2214</v>
      </c>
      <c r="G117" s="29">
        <v>2021</v>
      </c>
      <c r="H117" s="28" t="s">
        <v>11</v>
      </c>
      <c r="I117" s="48">
        <v>440</v>
      </c>
      <c r="J117" s="31">
        <v>1320</v>
      </c>
      <c r="K117" s="354">
        <v>4847</v>
      </c>
      <c r="L117" s="114"/>
    </row>
    <row r="118" spans="1:12" s="27" customFormat="1" ht="15.75" customHeight="1" x14ac:dyDescent="0.25">
      <c r="A118" s="172">
        <v>44</v>
      </c>
      <c r="B118" s="294" t="s">
        <v>1997</v>
      </c>
      <c r="C118" s="29">
        <v>2</v>
      </c>
      <c r="D118" s="30" t="s">
        <v>2215</v>
      </c>
      <c r="E118" s="29" t="s">
        <v>2216</v>
      </c>
      <c r="F118" s="29" t="s">
        <v>2217</v>
      </c>
      <c r="G118" s="29">
        <v>2021</v>
      </c>
      <c r="H118" s="28" t="s">
        <v>16</v>
      </c>
      <c r="I118" s="48">
        <v>354</v>
      </c>
      <c r="J118" s="31">
        <v>708</v>
      </c>
      <c r="K118" s="354">
        <v>4847</v>
      </c>
      <c r="L118" s="114"/>
    </row>
    <row r="119" spans="1:12" s="27" customFormat="1" ht="15.75" customHeight="1" x14ac:dyDescent="0.25">
      <c r="A119" s="172">
        <v>45</v>
      </c>
      <c r="B119" s="294" t="s">
        <v>1997</v>
      </c>
      <c r="C119" s="29">
        <v>2</v>
      </c>
      <c r="D119" s="30" t="s">
        <v>2218</v>
      </c>
      <c r="E119" s="29" t="s">
        <v>2154</v>
      </c>
      <c r="F119" s="29" t="s">
        <v>2161</v>
      </c>
      <c r="G119" s="29">
        <v>2018</v>
      </c>
      <c r="H119" s="28" t="s">
        <v>16</v>
      </c>
      <c r="I119" s="48">
        <v>372</v>
      </c>
      <c r="J119" s="31">
        <v>744</v>
      </c>
      <c r="K119" s="354">
        <v>4847</v>
      </c>
      <c r="L119" s="114"/>
    </row>
    <row r="120" spans="1:12" s="27" customFormat="1" ht="15.75" customHeight="1" x14ac:dyDescent="0.25">
      <c r="A120" s="172">
        <v>46</v>
      </c>
      <c r="B120" s="294" t="s">
        <v>1997</v>
      </c>
      <c r="C120" s="35">
        <v>1</v>
      </c>
      <c r="D120" s="32" t="s">
        <v>2219</v>
      </c>
      <c r="E120" s="32" t="s">
        <v>2220</v>
      </c>
      <c r="F120" s="35" t="s">
        <v>2157</v>
      </c>
      <c r="G120" s="32">
        <v>2017</v>
      </c>
      <c r="H120" s="32" t="s">
        <v>16</v>
      </c>
      <c r="I120" s="48">
        <v>513</v>
      </c>
      <c r="J120" s="42">
        <v>513</v>
      </c>
      <c r="K120" s="354">
        <v>4847</v>
      </c>
      <c r="L120" s="114"/>
    </row>
    <row r="121" spans="1:12" s="27" customFormat="1" ht="15.75" customHeight="1" x14ac:dyDescent="0.25">
      <c r="A121" s="172">
        <v>47</v>
      </c>
      <c r="B121" s="294" t="s">
        <v>1997</v>
      </c>
      <c r="C121" s="35">
        <v>2</v>
      </c>
      <c r="D121" s="32" t="s">
        <v>2221</v>
      </c>
      <c r="E121" s="32" t="s">
        <v>2222</v>
      </c>
      <c r="F121" s="35" t="s">
        <v>2223</v>
      </c>
      <c r="G121" s="32">
        <v>2022</v>
      </c>
      <c r="H121" s="32" t="s">
        <v>16</v>
      </c>
      <c r="I121" s="48">
        <v>591</v>
      </c>
      <c r="J121" s="42">
        <v>1182</v>
      </c>
      <c r="K121" s="354">
        <v>4847</v>
      </c>
      <c r="L121" s="114"/>
    </row>
    <row r="122" spans="1:12" s="27" customFormat="1" ht="15.75" customHeight="1" x14ac:dyDescent="0.25">
      <c r="A122" s="172">
        <v>48</v>
      </c>
      <c r="B122" s="294" t="s">
        <v>1997</v>
      </c>
      <c r="C122" s="35">
        <v>2</v>
      </c>
      <c r="D122" s="32" t="s">
        <v>2224</v>
      </c>
      <c r="E122" s="32" t="s">
        <v>2225</v>
      </c>
      <c r="F122" s="35" t="s">
        <v>2223</v>
      </c>
      <c r="G122" s="32">
        <v>2022</v>
      </c>
      <c r="H122" s="32" t="s">
        <v>16</v>
      </c>
      <c r="I122" s="48">
        <v>449</v>
      </c>
      <c r="J122" s="42">
        <v>898</v>
      </c>
      <c r="K122" s="354">
        <v>4847</v>
      </c>
      <c r="L122" s="114"/>
    </row>
    <row r="123" spans="1:12" s="27" customFormat="1" ht="15.75" customHeight="1" x14ac:dyDescent="0.25">
      <c r="A123" s="172">
        <v>49</v>
      </c>
      <c r="B123" s="294" t="s">
        <v>1997</v>
      </c>
      <c r="C123" s="35">
        <v>2</v>
      </c>
      <c r="D123" s="32" t="s">
        <v>2226</v>
      </c>
      <c r="E123" s="32" t="s">
        <v>2227</v>
      </c>
      <c r="F123" s="35" t="s">
        <v>2223</v>
      </c>
      <c r="G123" s="32">
        <v>2013</v>
      </c>
      <c r="H123" s="32" t="s">
        <v>16</v>
      </c>
      <c r="I123" s="48">
        <v>521</v>
      </c>
      <c r="J123" s="42">
        <v>1042</v>
      </c>
      <c r="K123" s="354">
        <v>4847</v>
      </c>
      <c r="L123" s="114"/>
    </row>
    <row r="124" spans="1:12" s="27" customFormat="1" ht="15.75" customHeight="1" x14ac:dyDescent="0.25">
      <c r="A124" s="172">
        <v>50</v>
      </c>
      <c r="B124" s="294" t="s">
        <v>1997</v>
      </c>
      <c r="C124" s="35">
        <v>2</v>
      </c>
      <c r="D124" s="32" t="s">
        <v>2228</v>
      </c>
      <c r="E124" s="32" t="s">
        <v>2229</v>
      </c>
      <c r="F124" s="35" t="s">
        <v>2223</v>
      </c>
      <c r="G124" s="32">
        <v>2015</v>
      </c>
      <c r="H124" s="32" t="s">
        <v>16</v>
      </c>
      <c r="I124" s="48">
        <v>757</v>
      </c>
      <c r="J124" s="42">
        <v>1514</v>
      </c>
      <c r="K124" s="354">
        <v>4847</v>
      </c>
      <c r="L124" s="114"/>
    </row>
    <row r="125" spans="1:12" s="27" customFormat="1" ht="15.75" customHeight="1" x14ac:dyDescent="0.25">
      <c r="A125" s="172">
        <v>51</v>
      </c>
      <c r="B125" s="294" t="s">
        <v>1997</v>
      </c>
      <c r="C125" s="35">
        <v>2</v>
      </c>
      <c r="D125" s="32" t="s">
        <v>2230</v>
      </c>
      <c r="E125" s="32" t="s">
        <v>2222</v>
      </c>
      <c r="F125" s="35" t="s">
        <v>2223</v>
      </c>
      <c r="G125" s="32">
        <v>2019</v>
      </c>
      <c r="H125" s="32" t="s">
        <v>16</v>
      </c>
      <c r="I125" s="48">
        <v>686</v>
      </c>
      <c r="J125" s="42">
        <v>1372</v>
      </c>
      <c r="K125" s="354">
        <v>4847</v>
      </c>
      <c r="L125" s="114"/>
    </row>
    <row r="126" spans="1:12" s="27" customFormat="1" ht="15.75" customHeight="1" x14ac:dyDescent="0.25">
      <c r="A126" s="172">
        <v>52</v>
      </c>
      <c r="B126" s="294" t="s">
        <v>1997</v>
      </c>
      <c r="C126" s="35">
        <v>2</v>
      </c>
      <c r="D126" s="32" t="s">
        <v>2231</v>
      </c>
      <c r="E126" s="32" t="s">
        <v>2232</v>
      </c>
      <c r="F126" s="35" t="s">
        <v>2223</v>
      </c>
      <c r="G126" s="32">
        <v>2016</v>
      </c>
      <c r="H126" s="32" t="s">
        <v>16</v>
      </c>
      <c r="I126" s="48">
        <v>449</v>
      </c>
      <c r="J126" s="42">
        <v>898</v>
      </c>
      <c r="K126" s="354">
        <v>4847</v>
      </c>
      <c r="L126" s="114"/>
    </row>
    <row r="127" spans="1:12" s="27" customFormat="1" ht="15.75" customHeight="1" x14ac:dyDescent="0.25">
      <c r="A127" s="172">
        <v>53</v>
      </c>
      <c r="B127" s="294" t="s">
        <v>1997</v>
      </c>
      <c r="C127" s="35">
        <v>2</v>
      </c>
      <c r="D127" s="32" t="s">
        <v>2233</v>
      </c>
      <c r="E127" s="32" t="s">
        <v>2222</v>
      </c>
      <c r="F127" s="35" t="s">
        <v>2223</v>
      </c>
      <c r="G127" s="32">
        <v>2018</v>
      </c>
      <c r="H127" s="32" t="s">
        <v>16</v>
      </c>
      <c r="I127" s="48">
        <v>591</v>
      </c>
      <c r="J127" s="42">
        <v>1182</v>
      </c>
      <c r="K127" s="354">
        <v>4847</v>
      </c>
      <c r="L127" s="114"/>
    </row>
    <row r="128" spans="1:12" s="27" customFormat="1" ht="15.75" customHeight="1" x14ac:dyDescent="0.25">
      <c r="A128" s="172">
        <v>54</v>
      </c>
      <c r="B128" s="294" t="s">
        <v>1997</v>
      </c>
      <c r="C128" s="35">
        <v>2</v>
      </c>
      <c r="D128" s="32" t="s">
        <v>2234</v>
      </c>
      <c r="E128" s="32" t="s">
        <v>2235</v>
      </c>
      <c r="F128" s="35" t="s">
        <v>2223</v>
      </c>
      <c r="G128" s="32">
        <v>2011</v>
      </c>
      <c r="H128" s="32" t="s">
        <v>16</v>
      </c>
      <c r="I128" s="48">
        <v>544</v>
      </c>
      <c r="J128" s="42">
        <v>1088</v>
      </c>
      <c r="K128" s="354">
        <v>4847</v>
      </c>
      <c r="L128" s="115"/>
    </row>
    <row r="129" spans="1:12" s="27" customFormat="1" ht="15.75" customHeight="1" x14ac:dyDescent="0.25">
      <c r="A129" s="172">
        <v>55</v>
      </c>
      <c r="B129" s="294" t="s">
        <v>1997</v>
      </c>
      <c r="C129" s="35">
        <v>2</v>
      </c>
      <c r="D129" s="32" t="s">
        <v>2236</v>
      </c>
      <c r="E129" s="32" t="s">
        <v>2237</v>
      </c>
      <c r="F129" s="35" t="s">
        <v>2223</v>
      </c>
      <c r="G129" s="32">
        <v>2022</v>
      </c>
      <c r="H129" s="32" t="s">
        <v>16</v>
      </c>
      <c r="I129" s="48">
        <v>544</v>
      </c>
      <c r="J129" s="42">
        <v>1088</v>
      </c>
      <c r="K129" s="354">
        <v>4847</v>
      </c>
      <c r="L129" s="116"/>
    </row>
    <row r="130" spans="1:12" s="27" customFormat="1" ht="15.75" customHeight="1" x14ac:dyDescent="0.25">
      <c r="A130" s="172">
        <v>56</v>
      </c>
      <c r="B130" s="294" t="s">
        <v>1997</v>
      </c>
      <c r="C130" s="35">
        <v>3</v>
      </c>
      <c r="D130" s="32" t="s">
        <v>2238</v>
      </c>
      <c r="E130" s="32" t="s">
        <v>2239</v>
      </c>
      <c r="F130" s="35" t="s">
        <v>42</v>
      </c>
      <c r="G130" s="32">
        <v>2015</v>
      </c>
      <c r="H130" s="317" t="s">
        <v>11</v>
      </c>
      <c r="I130" s="48">
        <v>313</v>
      </c>
      <c r="J130" s="42">
        <v>939</v>
      </c>
      <c r="K130" s="354">
        <v>4847</v>
      </c>
      <c r="L130" s="116"/>
    </row>
    <row r="131" spans="1:12" s="288" customFormat="1" ht="15.75" customHeight="1" x14ac:dyDescent="0.25">
      <c r="A131" s="172">
        <v>57</v>
      </c>
      <c r="B131" s="294" t="s">
        <v>68</v>
      </c>
      <c r="C131" s="35">
        <v>3</v>
      </c>
      <c r="D131" s="32" t="s">
        <v>2474</v>
      </c>
      <c r="E131" s="32" t="s">
        <v>2475</v>
      </c>
      <c r="F131" s="319" t="s">
        <v>68</v>
      </c>
      <c r="G131" s="32">
        <v>2022</v>
      </c>
      <c r="H131" s="317" t="s">
        <v>11</v>
      </c>
      <c r="I131" s="48">
        <v>270</v>
      </c>
      <c r="J131" s="42">
        <v>405</v>
      </c>
      <c r="K131" s="354">
        <v>53170</v>
      </c>
      <c r="L131" s="116"/>
    </row>
    <row r="132" spans="1:12" s="288" customFormat="1" ht="15.75" customHeight="1" x14ac:dyDescent="0.25">
      <c r="A132" s="172">
        <v>58</v>
      </c>
      <c r="B132" s="294" t="s">
        <v>68</v>
      </c>
      <c r="C132" s="35">
        <v>2</v>
      </c>
      <c r="D132" s="32" t="s">
        <v>2476</v>
      </c>
      <c r="E132" s="32" t="s">
        <v>2477</v>
      </c>
      <c r="F132" s="319" t="s">
        <v>68</v>
      </c>
      <c r="G132" s="32">
        <v>2016</v>
      </c>
      <c r="H132" s="317" t="s">
        <v>11</v>
      </c>
      <c r="I132" s="48">
        <v>340</v>
      </c>
      <c r="J132" s="42">
        <v>340</v>
      </c>
      <c r="K132" s="354">
        <v>53170</v>
      </c>
      <c r="L132" s="116"/>
    </row>
    <row r="133" spans="1:12" s="288" customFormat="1" ht="15.75" customHeight="1" x14ac:dyDescent="0.25">
      <c r="A133" s="172">
        <v>59</v>
      </c>
      <c r="B133" s="320" t="s">
        <v>68</v>
      </c>
      <c r="C133" s="35">
        <v>2</v>
      </c>
      <c r="D133" s="32" t="s">
        <v>2478</v>
      </c>
      <c r="E133" s="322" t="s">
        <v>2481</v>
      </c>
      <c r="F133" s="321" t="s">
        <v>2479</v>
      </c>
      <c r="G133" s="32">
        <v>2011</v>
      </c>
      <c r="H133" s="322" t="s">
        <v>11</v>
      </c>
      <c r="I133" s="48">
        <v>180</v>
      </c>
      <c r="J133" s="42">
        <v>360</v>
      </c>
      <c r="K133" s="354">
        <v>53170</v>
      </c>
      <c r="L133" s="116"/>
    </row>
    <row r="134" spans="1:12" s="288" customFormat="1" ht="15.75" customHeight="1" x14ac:dyDescent="0.25">
      <c r="A134" s="172">
        <v>60</v>
      </c>
      <c r="B134" s="320" t="s">
        <v>68</v>
      </c>
      <c r="C134" s="35">
        <v>1</v>
      </c>
      <c r="D134" s="32" t="s">
        <v>2480</v>
      </c>
      <c r="E134" s="322" t="s">
        <v>2482</v>
      </c>
      <c r="F134" s="321" t="s">
        <v>2479</v>
      </c>
      <c r="G134" s="32">
        <v>2005</v>
      </c>
      <c r="H134" s="322" t="s">
        <v>11</v>
      </c>
      <c r="I134" s="48">
        <v>150</v>
      </c>
      <c r="J134" s="42">
        <v>150</v>
      </c>
      <c r="K134" s="354">
        <v>53170</v>
      </c>
      <c r="L134" s="116"/>
    </row>
    <row r="135" spans="1:12" s="288" customFormat="1" ht="15.75" customHeight="1" x14ac:dyDescent="0.25">
      <c r="A135" s="172">
        <v>61</v>
      </c>
      <c r="B135" s="320" t="s">
        <v>68</v>
      </c>
      <c r="C135" s="35">
        <v>1</v>
      </c>
      <c r="D135" s="322" t="s">
        <v>2483</v>
      </c>
      <c r="E135" s="322" t="s">
        <v>2484</v>
      </c>
      <c r="F135" s="321" t="s">
        <v>68</v>
      </c>
      <c r="G135" s="32">
        <v>2016</v>
      </c>
      <c r="H135" s="322" t="s">
        <v>16</v>
      </c>
      <c r="I135" s="48">
        <v>630</v>
      </c>
      <c r="J135" s="42">
        <v>630</v>
      </c>
      <c r="K135" s="354">
        <v>53170</v>
      </c>
      <c r="L135" s="116"/>
    </row>
    <row r="136" spans="1:12" s="288" customFormat="1" ht="15.75" customHeight="1" x14ac:dyDescent="0.25">
      <c r="A136" s="172">
        <v>62</v>
      </c>
      <c r="B136" s="325" t="s">
        <v>68</v>
      </c>
      <c r="C136" s="35">
        <v>2</v>
      </c>
      <c r="D136" s="32" t="s">
        <v>2485</v>
      </c>
      <c r="E136" s="324" t="s">
        <v>2486</v>
      </c>
      <c r="F136" s="326" t="s">
        <v>68</v>
      </c>
      <c r="G136" s="32">
        <v>2018</v>
      </c>
      <c r="H136" s="324" t="s">
        <v>16</v>
      </c>
      <c r="I136" s="48">
        <v>100</v>
      </c>
      <c r="J136" s="42">
        <v>200</v>
      </c>
      <c r="K136" s="354">
        <v>53170</v>
      </c>
      <c r="L136" s="116"/>
    </row>
    <row r="137" spans="1:12" s="288" customFormat="1" ht="15.75" customHeight="1" x14ac:dyDescent="0.25">
      <c r="A137" s="172">
        <v>63</v>
      </c>
      <c r="B137" s="325" t="s">
        <v>68</v>
      </c>
      <c r="C137" s="35">
        <v>2</v>
      </c>
      <c r="D137" s="32" t="s">
        <v>2487</v>
      </c>
      <c r="E137" s="324" t="s">
        <v>2486</v>
      </c>
      <c r="F137" s="326" t="s">
        <v>68</v>
      </c>
      <c r="G137" s="32">
        <v>2019</v>
      </c>
      <c r="H137" s="324" t="s">
        <v>11</v>
      </c>
      <c r="I137" s="48">
        <v>269.18</v>
      </c>
      <c r="J137" s="42">
        <v>538.36</v>
      </c>
      <c r="K137" s="354">
        <v>53170</v>
      </c>
      <c r="L137" s="116"/>
    </row>
    <row r="138" spans="1:12" s="288" customFormat="1" ht="15.75" customHeight="1" x14ac:dyDescent="0.25">
      <c r="A138" s="172">
        <v>64</v>
      </c>
      <c r="B138" s="325" t="s">
        <v>68</v>
      </c>
      <c r="C138" s="35">
        <v>1</v>
      </c>
      <c r="D138" s="324" t="s">
        <v>2489</v>
      </c>
      <c r="E138" s="324" t="s">
        <v>2488</v>
      </c>
      <c r="F138" s="326" t="s">
        <v>68</v>
      </c>
      <c r="G138" s="32">
        <v>2012</v>
      </c>
      <c r="H138" s="324" t="s">
        <v>11</v>
      </c>
      <c r="I138" s="48">
        <v>140</v>
      </c>
      <c r="J138" s="42">
        <v>140</v>
      </c>
      <c r="K138" s="354">
        <v>53170</v>
      </c>
      <c r="L138" s="116"/>
    </row>
    <row r="139" spans="1:12" s="288" customFormat="1" ht="15.75" customHeight="1" x14ac:dyDescent="0.25">
      <c r="A139" s="172">
        <v>65</v>
      </c>
      <c r="B139" s="325" t="s">
        <v>68</v>
      </c>
      <c r="C139" s="35">
        <v>2</v>
      </c>
      <c r="D139" s="324" t="s">
        <v>2490</v>
      </c>
      <c r="E139" s="328" t="s">
        <v>2491</v>
      </c>
      <c r="F139" s="329" t="s">
        <v>68</v>
      </c>
      <c r="G139" s="32">
        <v>2008</v>
      </c>
      <c r="H139" s="328" t="s">
        <v>11</v>
      </c>
      <c r="I139" s="48">
        <v>85</v>
      </c>
      <c r="J139" s="42">
        <v>170</v>
      </c>
      <c r="K139" s="354">
        <v>53170</v>
      </c>
      <c r="L139" s="116"/>
    </row>
    <row r="140" spans="1:12" s="288" customFormat="1" ht="15.75" customHeight="1" x14ac:dyDescent="0.25">
      <c r="A140" s="172">
        <v>66</v>
      </c>
      <c r="B140" s="330" t="s">
        <v>68</v>
      </c>
      <c r="C140" s="35">
        <v>2</v>
      </c>
      <c r="D140" s="328" t="s">
        <v>2492</v>
      </c>
      <c r="E140" s="328" t="s">
        <v>2493</v>
      </c>
      <c r="F140" s="329" t="s">
        <v>68</v>
      </c>
      <c r="G140" s="32">
        <v>2017</v>
      </c>
      <c r="H140" s="328" t="s">
        <v>11</v>
      </c>
      <c r="I140" s="48">
        <v>300</v>
      </c>
      <c r="J140" s="42">
        <v>600</v>
      </c>
      <c r="K140" s="354">
        <v>53170</v>
      </c>
      <c r="L140" s="116"/>
    </row>
    <row r="141" spans="1:12" s="288" customFormat="1" ht="15.75" customHeight="1" x14ac:dyDescent="0.25">
      <c r="A141" s="172">
        <v>67</v>
      </c>
      <c r="B141" s="330" t="s">
        <v>68</v>
      </c>
      <c r="C141" s="35">
        <v>2</v>
      </c>
      <c r="D141" s="32" t="s">
        <v>2494</v>
      </c>
      <c r="E141" s="32" t="s">
        <v>2495</v>
      </c>
      <c r="F141" s="329" t="s">
        <v>68</v>
      </c>
      <c r="G141" s="32">
        <v>2009</v>
      </c>
      <c r="H141" s="328" t="s">
        <v>11</v>
      </c>
      <c r="I141" s="48">
        <v>137.5</v>
      </c>
      <c r="J141" s="42">
        <v>275</v>
      </c>
      <c r="K141" s="354">
        <v>53170</v>
      </c>
      <c r="L141" s="116"/>
    </row>
    <row r="142" spans="1:12" s="288" customFormat="1" ht="15.75" customHeight="1" x14ac:dyDescent="0.25">
      <c r="A142" s="172">
        <v>68</v>
      </c>
      <c r="B142" s="330" t="s">
        <v>68</v>
      </c>
      <c r="C142" s="35">
        <v>2</v>
      </c>
      <c r="D142" s="32" t="s">
        <v>2496</v>
      </c>
      <c r="E142" s="32" t="s">
        <v>2497</v>
      </c>
      <c r="F142" s="329" t="s">
        <v>68</v>
      </c>
      <c r="G142" s="32">
        <v>2017</v>
      </c>
      <c r="H142" s="328" t="s">
        <v>11</v>
      </c>
      <c r="I142" s="48">
        <v>190</v>
      </c>
      <c r="J142" s="42">
        <v>380</v>
      </c>
      <c r="K142" s="354">
        <v>53170</v>
      </c>
      <c r="L142" s="116"/>
    </row>
    <row r="143" spans="1:12" s="288" customFormat="1" ht="15.75" customHeight="1" x14ac:dyDescent="0.25">
      <c r="A143" s="172">
        <v>69</v>
      </c>
      <c r="B143" s="330" t="s">
        <v>68</v>
      </c>
      <c r="C143" s="35">
        <v>2</v>
      </c>
      <c r="D143" s="32" t="s">
        <v>2498</v>
      </c>
      <c r="E143" s="32" t="s">
        <v>2499</v>
      </c>
      <c r="F143" s="329" t="s">
        <v>2479</v>
      </c>
      <c r="G143" s="32">
        <v>2019</v>
      </c>
      <c r="H143" s="328" t="s">
        <v>11</v>
      </c>
      <c r="I143" s="48">
        <v>115</v>
      </c>
      <c r="J143" s="42">
        <v>230</v>
      </c>
      <c r="K143" s="354">
        <v>53170</v>
      </c>
      <c r="L143" s="116"/>
    </row>
    <row r="144" spans="1:12" s="288" customFormat="1" ht="15.75" customHeight="1" x14ac:dyDescent="0.25">
      <c r="A144" s="172">
        <v>70</v>
      </c>
      <c r="B144" s="330" t="s">
        <v>68</v>
      </c>
      <c r="C144" s="35">
        <v>2</v>
      </c>
      <c r="D144" s="32" t="s">
        <v>2500</v>
      </c>
      <c r="E144" s="328" t="s">
        <v>2501</v>
      </c>
      <c r="F144" s="329" t="s">
        <v>68</v>
      </c>
      <c r="G144" s="32">
        <v>2021</v>
      </c>
      <c r="H144" s="328" t="s">
        <v>11</v>
      </c>
      <c r="I144" s="48">
        <v>200</v>
      </c>
      <c r="J144" s="42">
        <v>400</v>
      </c>
      <c r="K144" s="354">
        <v>53170</v>
      </c>
      <c r="L144" s="116"/>
    </row>
    <row r="145" spans="1:12" s="288" customFormat="1" ht="15.75" customHeight="1" x14ac:dyDescent="0.25">
      <c r="A145" s="172">
        <v>71</v>
      </c>
      <c r="B145" s="330" t="s">
        <v>68</v>
      </c>
      <c r="C145" s="35">
        <v>2</v>
      </c>
      <c r="D145" s="32" t="s">
        <v>2502</v>
      </c>
      <c r="E145" s="328" t="s">
        <v>2503</v>
      </c>
      <c r="F145" s="329" t="s">
        <v>68</v>
      </c>
      <c r="G145" s="32">
        <v>2011</v>
      </c>
      <c r="H145" s="328" t="s">
        <v>11</v>
      </c>
      <c r="I145" s="48">
        <v>195</v>
      </c>
      <c r="J145" s="42">
        <v>390</v>
      </c>
      <c r="K145" s="354">
        <v>53170</v>
      </c>
      <c r="L145" s="116"/>
    </row>
    <row r="146" spans="1:12" s="288" customFormat="1" ht="15.75" customHeight="1" x14ac:dyDescent="0.25">
      <c r="A146" s="172">
        <v>72</v>
      </c>
      <c r="B146" s="330" t="s">
        <v>68</v>
      </c>
      <c r="C146" s="35">
        <v>2</v>
      </c>
      <c r="D146" s="328" t="s">
        <v>2504</v>
      </c>
      <c r="E146" s="328" t="s">
        <v>2505</v>
      </c>
      <c r="F146" s="329" t="s">
        <v>68</v>
      </c>
      <c r="G146" s="32">
        <v>2017</v>
      </c>
      <c r="H146" s="328" t="s">
        <v>11</v>
      </c>
      <c r="I146" s="48">
        <v>180</v>
      </c>
      <c r="J146" s="42">
        <v>360</v>
      </c>
      <c r="K146" s="354">
        <v>53170</v>
      </c>
      <c r="L146" s="116"/>
    </row>
    <row r="147" spans="1:12" s="27" customFormat="1" ht="15.75" customHeight="1" x14ac:dyDescent="0.25">
      <c r="A147" s="172">
        <v>73</v>
      </c>
      <c r="B147" s="330" t="s">
        <v>68</v>
      </c>
      <c r="C147" s="35">
        <v>1</v>
      </c>
      <c r="D147" s="328" t="s">
        <v>2506</v>
      </c>
      <c r="E147" s="328" t="s">
        <v>2507</v>
      </c>
      <c r="F147" s="329" t="s">
        <v>68</v>
      </c>
      <c r="G147" s="32">
        <v>2022</v>
      </c>
      <c r="H147" s="328" t="s">
        <v>11</v>
      </c>
      <c r="I147" s="48">
        <v>160</v>
      </c>
      <c r="J147" s="42">
        <v>160</v>
      </c>
      <c r="K147" s="354">
        <v>53170</v>
      </c>
      <c r="L147" s="116"/>
    </row>
    <row r="148" spans="1:12" ht="15.75" customHeight="1" x14ac:dyDescent="0.25">
      <c r="A148" s="172">
        <v>74</v>
      </c>
      <c r="B148" s="330" t="s">
        <v>68</v>
      </c>
      <c r="C148" s="35">
        <v>2</v>
      </c>
      <c r="D148" s="328" t="s">
        <v>2508</v>
      </c>
      <c r="E148" s="32" t="s">
        <v>2509</v>
      </c>
      <c r="F148" s="329" t="s">
        <v>68</v>
      </c>
      <c r="G148" s="32">
        <v>2019</v>
      </c>
      <c r="H148" s="328" t="s">
        <v>11</v>
      </c>
      <c r="I148" s="48">
        <v>270</v>
      </c>
      <c r="J148" s="42">
        <v>540</v>
      </c>
      <c r="K148" s="354">
        <v>53170</v>
      </c>
      <c r="L148" s="116"/>
    </row>
    <row r="149" spans="1:12" ht="15.75" customHeight="1" x14ac:dyDescent="0.25">
      <c r="A149" s="172">
        <v>75</v>
      </c>
      <c r="B149" s="330" t="s">
        <v>68</v>
      </c>
      <c r="C149" s="35">
        <v>2</v>
      </c>
      <c r="D149" s="328" t="s">
        <v>2510</v>
      </c>
      <c r="E149" s="328" t="s">
        <v>2511</v>
      </c>
      <c r="F149" s="329" t="s">
        <v>68</v>
      </c>
      <c r="G149" s="32">
        <v>2020</v>
      </c>
      <c r="H149" s="328" t="s">
        <v>11</v>
      </c>
      <c r="I149" s="48">
        <v>187.5</v>
      </c>
      <c r="J149" s="42">
        <v>375</v>
      </c>
      <c r="K149" s="354">
        <v>53170</v>
      </c>
      <c r="L149" s="115"/>
    </row>
    <row r="150" spans="1:12" s="323" customFormat="1" ht="15.75" customHeight="1" x14ac:dyDescent="0.25">
      <c r="A150" s="172">
        <v>76</v>
      </c>
      <c r="B150" s="331" t="s">
        <v>68</v>
      </c>
      <c r="C150" s="117">
        <v>1</v>
      </c>
      <c r="D150" s="333" t="s">
        <v>2512</v>
      </c>
      <c r="E150" s="333" t="s">
        <v>534</v>
      </c>
      <c r="F150" s="334" t="s">
        <v>68</v>
      </c>
      <c r="G150" s="118">
        <v>2017</v>
      </c>
      <c r="H150" s="333" t="s">
        <v>11</v>
      </c>
      <c r="I150" s="332">
        <v>1124.24</v>
      </c>
      <c r="J150" s="119">
        <v>1124.24</v>
      </c>
      <c r="K150" s="354">
        <v>53170</v>
      </c>
      <c r="L150" s="115"/>
    </row>
    <row r="151" spans="1:12" s="323" customFormat="1" ht="15.75" customHeight="1" x14ac:dyDescent="0.25">
      <c r="A151" s="172">
        <v>77</v>
      </c>
      <c r="B151" s="331" t="s">
        <v>2513</v>
      </c>
      <c r="C151" s="117">
        <v>3</v>
      </c>
      <c r="D151" s="333" t="s">
        <v>2514</v>
      </c>
      <c r="E151" s="333" t="s">
        <v>612</v>
      </c>
      <c r="F151" s="334" t="s">
        <v>2513</v>
      </c>
      <c r="G151" s="118">
        <v>2021</v>
      </c>
      <c r="H151" s="333" t="s">
        <v>11</v>
      </c>
      <c r="I151" s="332">
        <v>160</v>
      </c>
      <c r="J151" s="119">
        <v>480</v>
      </c>
      <c r="K151" s="363" t="s">
        <v>2515</v>
      </c>
      <c r="L151" s="115"/>
    </row>
    <row r="152" spans="1:12" s="323" customFormat="1" ht="15.75" customHeight="1" x14ac:dyDescent="0.25">
      <c r="A152" s="172">
        <v>78</v>
      </c>
      <c r="B152" s="331" t="s">
        <v>2513</v>
      </c>
      <c r="C152" s="117">
        <v>3</v>
      </c>
      <c r="D152" s="333" t="s">
        <v>2516</v>
      </c>
      <c r="E152" s="333" t="s">
        <v>612</v>
      </c>
      <c r="F152" s="334" t="s">
        <v>2513</v>
      </c>
      <c r="G152" s="118">
        <v>2021</v>
      </c>
      <c r="H152" s="333" t="s">
        <v>11</v>
      </c>
      <c r="I152" s="332">
        <v>170</v>
      </c>
      <c r="J152" s="119">
        <v>510</v>
      </c>
      <c r="K152" s="363" t="s">
        <v>2515</v>
      </c>
      <c r="L152" s="115"/>
    </row>
    <row r="153" spans="1:12" s="323" customFormat="1" ht="15.75" customHeight="1" x14ac:dyDescent="0.25">
      <c r="A153" s="172">
        <v>79</v>
      </c>
      <c r="B153" s="331" t="s">
        <v>60</v>
      </c>
      <c r="C153" s="117">
        <v>1</v>
      </c>
      <c r="D153" s="333" t="s">
        <v>2517</v>
      </c>
      <c r="E153" s="333" t="s">
        <v>43</v>
      </c>
      <c r="F153" s="334" t="s">
        <v>60</v>
      </c>
      <c r="G153" s="118">
        <v>2010</v>
      </c>
      <c r="H153" s="333" t="s">
        <v>11</v>
      </c>
      <c r="I153" s="332">
        <v>208</v>
      </c>
      <c r="J153" s="119">
        <v>208</v>
      </c>
      <c r="K153" s="363" t="s">
        <v>2518</v>
      </c>
      <c r="L153" s="115"/>
    </row>
    <row r="154" spans="1:12" s="323" customFormat="1" ht="15.75" customHeight="1" x14ac:dyDescent="0.25">
      <c r="A154" s="172">
        <v>80</v>
      </c>
      <c r="B154" s="331" t="s">
        <v>60</v>
      </c>
      <c r="C154" s="117">
        <v>1</v>
      </c>
      <c r="D154" s="333" t="s">
        <v>2519</v>
      </c>
      <c r="E154" s="333" t="s">
        <v>2520</v>
      </c>
      <c r="F154" s="334" t="s">
        <v>60</v>
      </c>
      <c r="G154" s="118">
        <v>2012</v>
      </c>
      <c r="H154" s="333" t="s">
        <v>11</v>
      </c>
      <c r="I154" s="332">
        <v>321.75</v>
      </c>
      <c r="J154" s="119">
        <v>321.75</v>
      </c>
      <c r="K154" s="363" t="s">
        <v>2518</v>
      </c>
      <c r="L154" s="115"/>
    </row>
    <row r="155" spans="1:12" s="323" customFormat="1" ht="15.75" customHeight="1" x14ac:dyDescent="0.25">
      <c r="A155" s="172">
        <v>81</v>
      </c>
      <c r="B155" s="331" t="s">
        <v>60</v>
      </c>
      <c r="C155" s="117">
        <v>1</v>
      </c>
      <c r="D155" s="333" t="s">
        <v>2521</v>
      </c>
      <c r="E155" s="333" t="s">
        <v>2522</v>
      </c>
      <c r="F155" s="334" t="s">
        <v>60</v>
      </c>
      <c r="G155" s="118">
        <v>2012</v>
      </c>
      <c r="H155" s="333" t="s">
        <v>11</v>
      </c>
      <c r="I155" s="332">
        <v>234</v>
      </c>
      <c r="J155" s="119">
        <v>234</v>
      </c>
      <c r="K155" s="363" t="s">
        <v>2518</v>
      </c>
      <c r="L155" s="115"/>
    </row>
    <row r="156" spans="1:12" s="323" customFormat="1" ht="15.75" customHeight="1" x14ac:dyDescent="0.25">
      <c r="A156" s="172">
        <v>82</v>
      </c>
      <c r="B156" s="331" t="s">
        <v>60</v>
      </c>
      <c r="C156" s="117">
        <v>1</v>
      </c>
      <c r="D156" s="333" t="s">
        <v>2523</v>
      </c>
      <c r="E156" s="333" t="s">
        <v>2524</v>
      </c>
      <c r="F156" s="334" t="s">
        <v>60</v>
      </c>
      <c r="G156" s="118">
        <v>2013</v>
      </c>
      <c r="H156" s="333" t="s">
        <v>11</v>
      </c>
      <c r="I156" s="332">
        <v>383</v>
      </c>
      <c r="J156" s="119">
        <v>383</v>
      </c>
      <c r="K156" s="363" t="s">
        <v>2518</v>
      </c>
      <c r="L156" s="115"/>
    </row>
    <row r="157" spans="1:12" s="323" customFormat="1" ht="15.75" customHeight="1" x14ac:dyDescent="0.25">
      <c r="A157" s="172">
        <v>83</v>
      </c>
      <c r="B157" s="331" t="s">
        <v>60</v>
      </c>
      <c r="C157" s="117">
        <v>2</v>
      </c>
      <c r="D157" s="333" t="s">
        <v>2525</v>
      </c>
      <c r="E157" s="333" t="s">
        <v>2526</v>
      </c>
      <c r="F157" s="334" t="s">
        <v>60</v>
      </c>
      <c r="G157" s="118">
        <v>2016</v>
      </c>
      <c r="H157" s="333" t="s">
        <v>11</v>
      </c>
      <c r="I157" s="332">
        <v>487.5</v>
      </c>
      <c r="J157" s="119">
        <v>487.5</v>
      </c>
      <c r="K157" s="363" t="s">
        <v>2518</v>
      </c>
      <c r="L157" s="115"/>
    </row>
    <row r="158" spans="1:12" s="323" customFormat="1" ht="15.75" customHeight="1" x14ac:dyDescent="0.25">
      <c r="A158" s="172">
        <v>84</v>
      </c>
      <c r="B158" s="331" t="s">
        <v>60</v>
      </c>
      <c r="C158" s="117">
        <v>2</v>
      </c>
      <c r="D158" s="333" t="s">
        <v>2528</v>
      </c>
      <c r="E158" s="333" t="s">
        <v>2527</v>
      </c>
      <c r="F158" s="334" t="s">
        <v>60</v>
      </c>
      <c r="G158" s="118">
        <v>2018</v>
      </c>
      <c r="H158" s="333" t="s">
        <v>11</v>
      </c>
      <c r="I158" s="332">
        <v>91</v>
      </c>
      <c r="J158" s="119">
        <v>91</v>
      </c>
      <c r="K158" s="363" t="s">
        <v>2518</v>
      </c>
      <c r="L158" s="115"/>
    </row>
    <row r="159" spans="1:12" s="323" customFormat="1" ht="15.75" customHeight="1" x14ac:dyDescent="0.25">
      <c r="A159" s="172">
        <v>85</v>
      </c>
      <c r="B159" s="331" t="s">
        <v>60</v>
      </c>
      <c r="C159" s="117">
        <v>2</v>
      </c>
      <c r="D159" s="333" t="s">
        <v>2531</v>
      </c>
      <c r="E159" s="333" t="s">
        <v>2532</v>
      </c>
      <c r="F159" s="334" t="s">
        <v>60</v>
      </c>
      <c r="G159" s="118">
        <v>2020</v>
      </c>
      <c r="H159" s="333" t="s">
        <v>11</v>
      </c>
      <c r="I159" s="332">
        <v>247</v>
      </c>
      <c r="J159" s="119">
        <v>247</v>
      </c>
      <c r="K159" s="363" t="s">
        <v>2518</v>
      </c>
      <c r="L159" s="115"/>
    </row>
    <row r="160" spans="1:12" s="323" customFormat="1" ht="15.75" customHeight="1" x14ac:dyDescent="0.25">
      <c r="A160" s="172">
        <v>86</v>
      </c>
      <c r="B160" s="331" t="s">
        <v>60</v>
      </c>
      <c r="C160" s="117">
        <v>2</v>
      </c>
      <c r="D160" s="333" t="s">
        <v>2533</v>
      </c>
      <c r="E160" s="333" t="s">
        <v>2534</v>
      </c>
      <c r="F160" s="334" t="s">
        <v>60</v>
      </c>
      <c r="G160" s="118">
        <v>2021</v>
      </c>
      <c r="H160" s="333" t="s">
        <v>11</v>
      </c>
      <c r="I160" s="332">
        <v>388.7</v>
      </c>
      <c r="J160" s="119">
        <v>388.7</v>
      </c>
      <c r="K160" s="363" t="s">
        <v>2518</v>
      </c>
      <c r="L160" s="115"/>
    </row>
    <row r="161" spans="1:12" s="323" customFormat="1" ht="15.75" customHeight="1" x14ac:dyDescent="0.25">
      <c r="A161" s="172">
        <v>87</v>
      </c>
      <c r="B161" s="331" t="s">
        <v>60</v>
      </c>
      <c r="C161" s="117">
        <v>2</v>
      </c>
      <c r="D161" s="333" t="s">
        <v>2535</v>
      </c>
      <c r="E161" s="333" t="s">
        <v>2534</v>
      </c>
      <c r="F161" s="334" t="s">
        <v>60</v>
      </c>
      <c r="G161" s="118">
        <v>2021</v>
      </c>
      <c r="H161" s="333" t="s">
        <v>11</v>
      </c>
      <c r="I161" s="332">
        <v>389</v>
      </c>
      <c r="J161" s="119">
        <v>389</v>
      </c>
      <c r="K161" s="363" t="s">
        <v>2518</v>
      </c>
      <c r="L161" s="115"/>
    </row>
    <row r="162" spans="1:12" s="323" customFormat="1" ht="15.75" customHeight="1" x14ac:dyDescent="0.25">
      <c r="A162" s="172">
        <v>88</v>
      </c>
      <c r="B162" s="331" t="s">
        <v>60</v>
      </c>
      <c r="C162" s="117">
        <v>2</v>
      </c>
      <c r="D162" s="333" t="s">
        <v>2536</v>
      </c>
      <c r="E162" s="333" t="s">
        <v>2534</v>
      </c>
      <c r="F162" s="334" t="s">
        <v>60</v>
      </c>
      <c r="G162" s="118">
        <v>2021</v>
      </c>
      <c r="H162" s="333" t="s">
        <v>11</v>
      </c>
      <c r="I162" s="332">
        <v>195</v>
      </c>
      <c r="J162" s="119">
        <v>195</v>
      </c>
      <c r="K162" s="363" t="s">
        <v>2518</v>
      </c>
      <c r="L162" s="115"/>
    </row>
    <row r="163" spans="1:12" s="323" customFormat="1" ht="15.75" customHeight="1" x14ac:dyDescent="0.25">
      <c r="A163" s="172">
        <v>89</v>
      </c>
      <c r="B163" s="331" t="s">
        <v>60</v>
      </c>
      <c r="C163" s="117">
        <v>3</v>
      </c>
      <c r="D163" s="333" t="s">
        <v>2537</v>
      </c>
      <c r="E163" s="333" t="s">
        <v>2534</v>
      </c>
      <c r="F163" s="334" t="s">
        <v>60</v>
      </c>
      <c r="G163" s="118">
        <v>2021</v>
      </c>
      <c r="H163" s="333" t="s">
        <v>11</v>
      </c>
      <c r="I163" s="332">
        <v>691.5</v>
      </c>
      <c r="J163" s="119">
        <v>691.5</v>
      </c>
      <c r="K163" s="363" t="s">
        <v>2518</v>
      </c>
      <c r="L163" s="115"/>
    </row>
    <row r="164" spans="1:12" s="323" customFormat="1" ht="15.75" customHeight="1" x14ac:dyDescent="0.25">
      <c r="A164" s="172">
        <v>90</v>
      </c>
      <c r="B164" s="331" t="s">
        <v>60</v>
      </c>
      <c r="C164" s="117">
        <v>2</v>
      </c>
      <c r="D164" s="333" t="s">
        <v>2538</v>
      </c>
      <c r="E164" s="333" t="s">
        <v>2539</v>
      </c>
      <c r="F164" s="334" t="s">
        <v>60</v>
      </c>
      <c r="G164" s="118">
        <v>2021</v>
      </c>
      <c r="H164" s="333" t="s">
        <v>11</v>
      </c>
      <c r="I164" s="332">
        <v>319</v>
      </c>
      <c r="J164" s="119">
        <v>319</v>
      </c>
      <c r="K164" s="363" t="s">
        <v>2518</v>
      </c>
      <c r="L164" s="115"/>
    </row>
    <row r="165" spans="1:12" s="323" customFormat="1" ht="15.75" customHeight="1" x14ac:dyDescent="0.25">
      <c r="A165" s="172">
        <v>91</v>
      </c>
      <c r="B165" s="331" t="s">
        <v>60</v>
      </c>
      <c r="C165" s="117">
        <v>3</v>
      </c>
      <c r="D165" s="333" t="s">
        <v>2540</v>
      </c>
      <c r="E165" s="333" t="s">
        <v>2541</v>
      </c>
      <c r="F165" s="334" t="s">
        <v>60</v>
      </c>
      <c r="G165" s="118">
        <v>2022</v>
      </c>
      <c r="H165" s="333" t="s">
        <v>11</v>
      </c>
      <c r="I165" s="332">
        <v>361.5</v>
      </c>
      <c r="J165" s="119">
        <v>361.5</v>
      </c>
      <c r="K165" s="363" t="s">
        <v>2518</v>
      </c>
      <c r="L165" s="115"/>
    </row>
    <row r="166" spans="1:12" s="323" customFormat="1" ht="15.75" customHeight="1" x14ac:dyDescent="0.25">
      <c r="A166" s="172">
        <v>92</v>
      </c>
      <c r="B166" s="331" t="s">
        <v>60</v>
      </c>
      <c r="C166" s="117">
        <v>2</v>
      </c>
      <c r="D166" s="333" t="s">
        <v>2542</v>
      </c>
      <c r="E166" s="333" t="s">
        <v>2543</v>
      </c>
      <c r="F166" s="334" t="s">
        <v>60</v>
      </c>
      <c r="G166" s="118">
        <v>2022</v>
      </c>
      <c r="H166" s="333" t="s">
        <v>11</v>
      </c>
      <c r="I166" s="332">
        <v>198</v>
      </c>
      <c r="J166" s="119">
        <v>198</v>
      </c>
      <c r="K166" s="363" t="s">
        <v>2518</v>
      </c>
      <c r="L166" s="115"/>
    </row>
    <row r="167" spans="1:12" s="323" customFormat="1" ht="15.75" customHeight="1" x14ac:dyDescent="0.25">
      <c r="A167" s="172">
        <v>93</v>
      </c>
      <c r="B167" s="331" t="s">
        <v>60</v>
      </c>
      <c r="C167" s="117">
        <v>2</v>
      </c>
      <c r="D167" s="333" t="s">
        <v>2546</v>
      </c>
      <c r="E167" s="337" t="s">
        <v>2547</v>
      </c>
      <c r="F167" s="338" t="s">
        <v>60</v>
      </c>
      <c r="G167" s="118">
        <v>2018</v>
      </c>
      <c r="H167" s="337" t="s">
        <v>11</v>
      </c>
      <c r="I167" s="332">
        <v>877.5</v>
      </c>
      <c r="J167" s="119">
        <v>877.5</v>
      </c>
      <c r="K167" s="364" t="s">
        <v>2518</v>
      </c>
      <c r="L167" s="115"/>
    </row>
    <row r="168" spans="1:12" s="323" customFormat="1" ht="15.75" customHeight="1" x14ac:dyDescent="0.25">
      <c r="A168" s="172">
        <v>94</v>
      </c>
      <c r="B168" s="339" t="s">
        <v>60</v>
      </c>
      <c r="C168" s="117">
        <v>2</v>
      </c>
      <c r="D168" s="337" t="s">
        <v>2548</v>
      </c>
      <c r="E168" s="337" t="s">
        <v>2549</v>
      </c>
      <c r="F168" s="338" t="s">
        <v>60</v>
      </c>
      <c r="G168" s="118">
        <v>2019</v>
      </c>
      <c r="H168" s="337" t="s">
        <v>11</v>
      </c>
      <c r="I168" s="332">
        <v>351</v>
      </c>
      <c r="J168" s="119">
        <v>351</v>
      </c>
      <c r="K168" s="364" t="s">
        <v>2518</v>
      </c>
      <c r="L168" s="115"/>
    </row>
    <row r="169" spans="1:12" s="323" customFormat="1" ht="15.75" customHeight="1" x14ac:dyDescent="0.25">
      <c r="A169" s="172">
        <v>95</v>
      </c>
      <c r="B169" s="339" t="s">
        <v>60</v>
      </c>
      <c r="C169" s="117">
        <v>1</v>
      </c>
      <c r="D169" s="337" t="s">
        <v>2550</v>
      </c>
      <c r="E169" s="337" t="s">
        <v>2551</v>
      </c>
      <c r="F169" s="338" t="s">
        <v>60</v>
      </c>
      <c r="G169" s="118">
        <v>2018</v>
      </c>
      <c r="H169" s="337" t="s">
        <v>11</v>
      </c>
      <c r="I169" s="332">
        <v>305.5</v>
      </c>
      <c r="J169" s="119">
        <v>305.5</v>
      </c>
      <c r="K169" s="364" t="s">
        <v>2518</v>
      </c>
      <c r="L169" s="115"/>
    </row>
    <row r="170" spans="1:12" s="323" customFormat="1" ht="15.75" customHeight="1" x14ac:dyDescent="0.25">
      <c r="A170" s="172">
        <v>96</v>
      </c>
      <c r="B170" s="339" t="s">
        <v>60</v>
      </c>
      <c r="C170" s="117">
        <v>2</v>
      </c>
      <c r="D170" s="337" t="s">
        <v>2554</v>
      </c>
      <c r="E170" s="337" t="s">
        <v>2555</v>
      </c>
      <c r="F170" s="338" t="s">
        <v>60</v>
      </c>
      <c r="G170" s="118">
        <v>2001</v>
      </c>
      <c r="H170" s="337" t="s">
        <v>11</v>
      </c>
      <c r="I170" s="332">
        <v>143</v>
      </c>
      <c r="J170" s="119">
        <v>143</v>
      </c>
      <c r="K170" s="364" t="s">
        <v>2518</v>
      </c>
      <c r="L170" s="115"/>
    </row>
    <row r="171" spans="1:12" s="323" customFormat="1" ht="15.75" customHeight="1" x14ac:dyDescent="0.25">
      <c r="A171" s="172">
        <v>97</v>
      </c>
      <c r="B171" s="339" t="s">
        <v>60</v>
      </c>
      <c r="C171" s="117">
        <v>1</v>
      </c>
      <c r="D171" s="337" t="s">
        <v>2556</v>
      </c>
      <c r="E171" s="337" t="s">
        <v>2557</v>
      </c>
      <c r="F171" s="338" t="s">
        <v>60</v>
      </c>
      <c r="G171" s="118">
        <v>2002</v>
      </c>
      <c r="H171" s="337" t="s">
        <v>11</v>
      </c>
      <c r="I171" s="332">
        <v>101.4</v>
      </c>
      <c r="J171" s="119">
        <v>101.4</v>
      </c>
      <c r="K171" s="364" t="s">
        <v>2518</v>
      </c>
      <c r="L171" s="115"/>
    </row>
    <row r="172" spans="1:12" s="323" customFormat="1" ht="15.75" customHeight="1" x14ac:dyDescent="0.25">
      <c r="A172" s="172">
        <v>98</v>
      </c>
      <c r="B172" s="339" t="s">
        <v>60</v>
      </c>
      <c r="C172" s="117">
        <v>1</v>
      </c>
      <c r="D172" s="333" t="s">
        <v>2559</v>
      </c>
      <c r="E172" s="337" t="s">
        <v>2560</v>
      </c>
      <c r="F172" s="338" t="s">
        <v>60</v>
      </c>
      <c r="G172" s="118">
        <v>2010</v>
      </c>
      <c r="H172" s="337" t="s">
        <v>11</v>
      </c>
      <c r="I172" s="332">
        <v>194.35</v>
      </c>
      <c r="J172" s="119">
        <v>194.35</v>
      </c>
      <c r="K172" s="364" t="s">
        <v>2518</v>
      </c>
      <c r="L172" s="115"/>
    </row>
    <row r="173" spans="1:12" s="327" customFormat="1" ht="15.75" customHeight="1" x14ac:dyDescent="0.25">
      <c r="A173" s="172">
        <v>99</v>
      </c>
      <c r="B173" s="339" t="s">
        <v>60</v>
      </c>
      <c r="C173" s="117">
        <v>1</v>
      </c>
      <c r="D173" s="333" t="s">
        <v>2561</v>
      </c>
      <c r="E173" s="337" t="s">
        <v>2562</v>
      </c>
      <c r="F173" s="338" t="s">
        <v>60</v>
      </c>
      <c r="G173" s="118">
        <v>2005</v>
      </c>
      <c r="H173" s="337" t="s">
        <v>11</v>
      </c>
      <c r="I173" s="332">
        <v>243.1</v>
      </c>
      <c r="J173" s="119">
        <v>243.1</v>
      </c>
      <c r="K173" s="364" t="s">
        <v>2518</v>
      </c>
      <c r="L173" s="115"/>
    </row>
    <row r="174" spans="1:12" s="327" customFormat="1" ht="15.75" customHeight="1" x14ac:dyDescent="0.25">
      <c r="A174" s="172">
        <v>100</v>
      </c>
      <c r="B174" s="339" t="s">
        <v>60</v>
      </c>
      <c r="C174" s="117">
        <v>3</v>
      </c>
      <c r="D174" s="337" t="s">
        <v>2563</v>
      </c>
      <c r="E174" s="337" t="s">
        <v>2564</v>
      </c>
      <c r="F174" s="338" t="s">
        <v>60</v>
      </c>
      <c r="G174" s="118">
        <v>2004</v>
      </c>
      <c r="H174" s="337" t="s">
        <v>11</v>
      </c>
      <c r="I174" s="332">
        <v>321.75</v>
      </c>
      <c r="J174" s="119">
        <v>321.75</v>
      </c>
      <c r="K174" s="364" t="s">
        <v>2518</v>
      </c>
      <c r="L174" s="115"/>
    </row>
    <row r="175" spans="1:12" s="327" customFormat="1" ht="15.75" customHeight="1" x14ac:dyDescent="0.25">
      <c r="A175" s="172">
        <v>101</v>
      </c>
      <c r="B175" s="339" t="s">
        <v>60</v>
      </c>
      <c r="C175" s="117">
        <v>1</v>
      </c>
      <c r="D175" s="337" t="s">
        <v>2565</v>
      </c>
      <c r="E175" s="337" t="s">
        <v>2560</v>
      </c>
      <c r="F175" s="338" t="s">
        <v>60</v>
      </c>
      <c r="G175" s="118">
        <v>2005</v>
      </c>
      <c r="H175" s="337" t="s">
        <v>11</v>
      </c>
      <c r="I175" s="332">
        <v>165.75</v>
      </c>
      <c r="J175" s="119">
        <v>165.75</v>
      </c>
      <c r="K175" s="364" t="s">
        <v>2518</v>
      </c>
      <c r="L175" s="115"/>
    </row>
    <row r="176" spans="1:12" s="327" customFormat="1" ht="15.75" customHeight="1" x14ac:dyDescent="0.25">
      <c r="A176" s="172">
        <v>102</v>
      </c>
      <c r="B176" s="339" t="s">
        <v>60</v>
      </c>
      <c r="C176" s="117">
        <v>2</v>
      </c>
      <c r="D176" s="337" t="s">
        <v>2566</v>
      </c>
      <c r="E176" s="337" t="s">
        <v>2567</v>
      </c>
      <c r="F176" s="338" t="s">
        <v>60</v>
      </c>
      <c r="G176" s="118">
        <v>2013</v>
      </c>
      <c r="H176" s="337" t="s">
        <v>11</v>
      </c>
      <c r="I176" s="332">
        <v>253.5</v>
      </c>
      <c r="J176" s="119">
        <v>253.5</v>
      </c>
      <c r="K176" s="364" t="s">
        <v>2518</v>
      </c>
      <c r="L176" s="115"/>
    </row>
    <row r="177" spans="1:12" s="323" customFormat="1" ht="15.75" customHeight="1" x14ac:dyDescent="0.25">
      <c r="A177" s="172">
        <v>103</v>
      </c>
      <c r="B177" s="339" t="s">
        <v>60</v>
      </c>
      <c r="C177" s="117">
        <v>1</v>
      </c>
      <c r="D177" s="333" t="s">
        <v>2568</v>
      </c>
      <c r="E177" s="333" t="s">
        <v>2569</v>
      </c>
      <c r="F177" s="338" t="s">
        <v>60</v>
      </c>
      <c r="G177" s="118">
        <v>2006</v>
      </c>
      <c r="H177" s="337" t="s">
        <v>11</v>
      </c>
      <c r="I177" s="332">
        <v>201.5</v>
      </c>
      <c r="J177" s="119">
        <v>201.5</v>
      </c>
      <c r="K177" s="364" t="s">
        <v>2518</v>
      </c>
      <c r="L177" s="115"/>
    </row>
    <row r="178" spans="1:12" s="327" customFormat="1" ht="15.75" customHeight="1" x14ac:dyDescent="0.25">
      <c r="A178" s="172">
        <v>104</v>
      </c>
      <c r="B178" s="339" t="s">
        <v>60</v>
      </c>
      <c r="C178" s="117">
        <v>1</v>
      </c>
      <c r="D178" s="333" t="s">
        <v>2570</v>
      </c>
      <c r="E178" s="337" t="s">
        <v>2562</v>
      </c>
      <c r="F178" s="338" t="s">
        <v>60</v>
      </c>
      <c r="G178" s="118">
        <v>2006</v>
      </c>
      <c r="H178" s="337" t="s">
        <v>11</v>
      </c>
      <c r="I178" s="332">
        <v>240.5</v>
      </c>
      <c r="J178" s="119">
        <v>240.5</v>
      </c>
      <c r="K178" s="364" t="s">
        <v>2518</v>
      </c>
      <c r="L178" s="115"/>
    </row>
    <row r="179" spans="1:12" s="327" customFormat="1" ht="15.75" customHeight="1" x14ac:dyDescent="0.25">
      <c r="A179" s="172">
        <v>105</v>
      </c>
      <c r="B179" s="339" t="s">
        <v>60</v>
      </c>
      <c r="C179" s="117">
        <v>1</v>
      </c>
      <c r="D179" s="333" t="s">
        <v>2571</v>
      </c>
      <c r="E179" s="337" t="s">
        <v>2560</v>
      </c>
      <c r="F179" s="338" t="s">
        <v>60</v>
      </c>
      <c r="G179" s="118">
        <v>2006</v>
      </c>
      <c r="H179" s="337" t="s">
        <v>11</v>
      </c>
      <c r="I179" s="332">
        <v>279.5</v>
      </c>
      <c r="J179" s="119">
        <v>279</v>
      </c>
      <c r="K179" s="364" t="s">
        <v>2518</v>
      </c>
      <c r="L179" s="115"/>
    </row>
    <row r="180" spans="1:12" s="327" customFormat="1" ht="15.75" customHeight="1" x14ac:dyDescent="0.25">
      <c r="A180" s="172">
        <v>106</v>
      </c>
      <c r="B180" s="339" t="s">
        <v>60</v>
      </c>
      <c r="C180" s="117">
        <v>1</v>
      </c>
      <c r="D180" s="337" t="s">
        <v>2572</v>
      </c>
      <c r="E180" s="337" t="s">
        <v>2569</v>
      </c>
      <c r="F180" s="338" t="s">
        <v>60</v>
      </c>
      <c r="G180" s="118">
        <v>2006</v>
      </c>
      <c r="H180" s="337" t="s">
        <v>11</v>
      </c>
      <c r="I180" s="332">
        <v>321.75</v>
      </c>
      <c r="J180" s="119">
        <v>321.75</v>
      </c>
      <c r="K180" s="364" t="s">
        <v>2518</v>
      </c>
      <c r="L180" s="115"/>
    </row>
    <row r="181" spans="1:12" s="327" customFormat="1" ht="15.75" customHeight="1" x14ac:dyDescent="0.25">
      <c r="A181" s="172">
        <v>107</v>
      </c>
      <c r="B181" s="339" t="s">
        <v>60</v>
      </c>
      <c r="C181" s="117">
        <v>1</v>
      </c>
      <c r="D181" s="333" t="s">
        <v>2573</v>
      </c>
      <c r="E181" s="337" t="s">
        <v>43</v>
      </c>
      <c r="F181" s="338" t="s">
        <v>60</v>
      </c>
      <c r="G181" s="118">
        <v>2006</v>
      </c>
      <c r="H181" s="337" t="s">
        <v>11</v>
      </c>
      <c r="I181" s="332">
        <v>321.75</v>
      </c>
      <c r="J181" s="119">
        <v>321.75</v>
      </c>
      <c r="K181" s="364" t="s">
        <v>2518</v>
      </c>
      <c r="L181" s="115"/>
    </row>
    <row r="182" spans="1:12" s="327" customFormat="1" ht="15.75" customHeight="1" x14ac:dyDescent="0.25">
      <c r="A182" s="172">
        <v>108</v>
      </c>
      <c r="B182" s="339" t="s">
        <v>60</v>
      </c>
      <c r="C182" s="117">
        <v>1</v>
      </c>
      <c r="D182" s="337" t="s">
        <v>2574</v>
      </c>
      <c r="E182" s="337" t="s">
        <v>2575</v>
      </c>
      <c r="F182" s="338" t="s">
        <v>60</v>
      </c>
      <c r="G182" s="118">
        <v>2007</v>
      </c>
      <c r="H182" s="337" t="s">
        <v>11</v>
      </c>
      <c r="I182" s="332">
        <v>90</v>
      </c>
      <c r="J182" s="119">
        <v>90</v>
      </c>
      <c r="K182" s="364" t="s">
        <v>2518</v>
      </c>
      <c r="L182" s="115"/>
    </row>
    <row r="183" spans="1:12" s="327" customFormat="1" ht="15.75" customHeight="1" x14ac:dyDescent="0.25">
      <c r="A183" s="172">
        <v>109</v>
      </c>
      <c r="B183" s="339" t="s">
        <v>60</v>
      </c>
      <c r="C183" s="117">
        <v>1</v>
      </c>
      <c r="D183" s="337" t="s">
        <v>2576</v>
      </c>
      <c r="E183" s="337" t="s">
        <v>2577</v>
      </c>
      <c r="F183" s="338" t="s">
        <v>60</v>
      </c>
      <c r="G183" s="118">
        <v>2008</v>
      </c>
      <c r="H183" s="337" t="s">
        <v>11</v>
      </c>
      <c r="I183" s="332">
        <v>221</v>
      </c>
      <c r="J183" s="119">
        <v>221</v>
      </c>
      <c r="K183" s="364" t="s">
        <v>2518</v>
      </c>
      <c r="L183" s="115"/>
    </row>
    <row r="184" spans="1:12" s="323" customFormat="1" ht="15.75" customHeight="1" x14ac:dyDescent="0.25">
      <c r="A184" s="172">
        <v>110</v>
      </c>
      <c r="B184" s="339" t="s">
        <v>60</v>
      </c>
      <c r="C184" s="117">
        <v>1</v>
      </c>
      <c r="D184" s="337" t="s">
        <v>2578</v>
      </c>
      <c r="E184" s="337" t="s">
        <v>2560</v>
      </c>
      <c r="F184" s="338" t="s">
        <v>60</v>
      </c>
      <c r="G184" s="118">
        <v>2009</v>
      </c>
      <c r="H184" s="337" t="s">
        <v>11</v>
      </c>
      <c r="I184" s="332">
        <v>228</v>
      </c>
      <c r="J184" s="119">
        <v>228</v>
      </c>
      <c r="K184" s="364" t="s">
        <v>2518</v>
      </c>
      <c r="L184" s="115"/>
    </row>
    <row r="185" spans="1:12" s="327" customFormat="1" ht="15.75" customHeight="1" thickBot="1" x14ac:dyDescent="0.3">
      <c r="A185" s="172">
        <v>111</v>
      </c>
      <c r="B185" s="339" t="s">
        <v>1997</v>
      </c>
      <c r="C185" s="117">
        <v>3</v>
      </c>
      <c r="D185" s="333" t="s">
        <v>2579</v>
      </c>
      <c r="E185" s="337" t="s">
        <v>2580</v>
      </c>
      <c r="F185" s="338" t="s">
        <v>2580</v>
      </c>
      <c r="G185" s="118">
        <v>2011</v>
      </c>
      <c r="H185" s="337" t="s">
        <v>11</v>
      </c>
      <c r="I185" s="332">
        <v>512.70000000000005</v>
      </c>
      <c r="J185" s="119">
        <v>1538.1</v>
      </c>
      <c r="K185" s="363">
        <v>4887</v>
      </c>
      <c r="L185" s="115"/>
    </row>
    <row r="186" spans="1:12" ht="15.75" customHeight="1" thickBot="1" x14ac:dyDescent="0.3">
      <c r="A186" s="120"/>
      <c r="B186" s="121"/>
      <c r="C186" s="122"/>
      <c r="D186" s="123"/>
      <c r="E186" s="123"/>
      <c r="F186" s="123"/>
      <c r="G186" s="123"/>
      <c r="H186" s="123"/>
      <c r="I186" s="123"/>
      <c r="J186" s="124"/>
      <c r="K186" s="123"/>
      <c r="L186" s="125"/>
    </row>
    <row r="187" spans="1:12" ht="15.75" customHeight="1" x14ac:dyDescent="0.25">
      <c r="A187" s="46"/>
      <c r="B187" s="38"/>
      <c r="C187" s="21"/>
      <c r="D187" s="20"/>
      <c r="E187" s="20"/>
      <c r="F187" s="20"/>
      <c r="G187" s="20"/>
      <c r="H187" s="20"/>
      <c r="I187" s="20"/>
      <c r="J187" s="22"/>
      <c r="K187" s="20"/>
      <c r="L187" s="155"/>
    </row>
    <row r="188" spans="1:12" ht="15.75" customHeight="1" thickBot="1" x14ac:dyDescent="0.25">
      <c r="A188" s="155"/>
      <c r="B188" s="155"/>
      <c r="C188" s="155"/>
      <c r="D188" s="155"/>
      <c r="E188" s="155"/>
      <c r="F188" s="155"/>
      <c r="G188" s="155"/>
      <c r="H188" s="155"/>
      <c r="I188" s="155"/>
      <c r="J188" s="155"/>
      <c r="K188" s="155"/>
      <c r="L188" s="155"/>
    </row>
    <row r="189" spans="1:12" s="27" customFormat="1" ht="15.75" customHeight="1" thickBot="1" x14ac:dyDescent="0.25">
      <c r="A189" s="82"/>
      <c r="B189" s="83"/>
      <c r="C189" s="83"/>
      <c r="D189" s="83"/>
      <c r="E189" s="83"/>
      <c r="F189" s="83"/>
      <c r="G189" s="83"/>
      <c r="H189" s="83"/>
      <c r="I189" s="83"/>
      <c r="J189" s="83"/>
      <c r="K189" s="84"/>
      <c r="L189" s="90"/>
    </row>
    <row r="190" spans="1:12" s="27" customFormat="1" ht="15.75" customHeight="1" thickBot="1" x14ac:dyDescent="0.25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85"/>
      <c r="L190" s="86"/>
    </row>
    <row r="191" spans="1:12" s="27" customFormat="1" ht="15.75" customHeight="1" thickBot="1" x14ac:dyDescent="0.3">
      <c r="A191" s="81" t="s">
        <v>12</v>
      </c>
      <c r="B191" s="81" t="s">
        <v>13</v>
      </c>
      <c r="C191" s="46"/>
      <c r="D191" s="88"/>
      <c r="E191" s="88"/>
      <c r="F191" s="88"/>
      <c r="G191" s="88"/>
      <c r="H191" s="88"/>
      <c r="I191" s="88"/>
      <c r="J191" s="92" t="s">
        <v>8</v>
      </c>
      <c r="K191" s="93">
        <f>SUM(J75:J185)</f>
        <v>67696.600000000006</v>
      </c>
      <c r="L191" s="86"/>
    </row>
    <row r="192" spans="1:12" s="27" customFormat="1" ht="15.75" customHeight="1" thickBot="1" x14ac:dyDescent="0.3">
      <c r="A192" s="71">
        <f>A185</f>
        <v>111</v>
      </c>
      <c r="B192" s="87">
        <f>SUM(C75:C185)</f>
        <v>219</v>
      </c>
      <c r="C192" s="97" t="s">
        <v>14</v>
      </c>
      <c r="D192" s="83"/>
      <c r="E192" s="83"/>
      <c r="F192" s="83"/>
      <c r="G192" s="83"/>
      <c r="H192" s="83"/>
      <c r="I192" s="83"/>
      <c r="J192" s="83"/>
      <c r="K192" s="89"/>
      <c r="L192" s="91"/>
    </row>
    <row r="193" spans="1:12" s="27" customFormat="1" ht="15.75" customHeight="1" thickBot="1" x14ac:dyDescent="0.25">
      <c r="A193" s="155"/>
      <c r="B193" s="155"/>
      <c r="C193" s="155"/>
      <c r="D193" s="155"/>
      <c r="E193" s="155"/>
      <c r="F193" s="155"/>
      <c r="G193" s="155"/>
      <c r="H193" s="155"/>
      <c r="I193" s="155"/>
      <c r="J193" s="49"/>
      <c r="K193" s="155"/>
      <c r="L193" s="155"/>
    </row>
    <row r="194" spans="1:12" s="27" customFormat="1" ht="15.75" customHeight="1" thickBot="1" x14ac:dyDescent="0.3">
      <c r="A194" s="155"/>
      <c r="B194" s="155"/>
      <c r="C194" s="155"/>
      <c r="D194" s="155"/>
      <c r="E194" s="155"/>
      <c r="F194" s="70" t="s">
        <v>12</v>
      </c>
      <c r="G194" s="70" t="s">
        <v>13</v>
      </c>
      <c r="H194" s="64"/>
      <c r="I194" s="64"/>
      <c r="J194" s="64"/>
      <c r="K194" s="368" t="s">
        <v>108</v>
      </c>
      <c r="L194" s="369"/>
    </row>
    <row r="195" spans="1:12" s="27" customFormat="1" ht="15.75" customHeight="1" thickBot="1" x14ac:dyDescent="0.3">
      <c r="A195" s="155"/>
      <c r="B195" s="155"/>
      <c r="C195" s="155"/>
      <c r="D195" s="155"/>
      <c r="E195" s="155"/>
      <c r="F195" s="71">
        <f>A192</f>
        <v>111</v>
      </c>
      <c r="G195" s="87">
        <f>B192</f>
        <v>219</v>
      </c>
      <c r="H195" s="94" t="s">
        <v>107</v>
      </c>
      <c r="I195" s="95"/>
      <c r="J195" s="96">
        <f>K191</f>
        <v>67696.600000000006</v>
      </c>
      <c r="K195" s="370">
        <v>60000</v>
      </c>
      <c r="L195" s="371"/>
    </row>
    <row r="196" spans="1:12" s="27" customFormat="1" ht="15.75" customHeight="1" x14ac:dyDescent="0.2">
      <c r="A196" s="155"/>
      <c r="B196" s="155"/>
      <c r="C196" s="155"/>
      <c r="D196" s="155"/>
      <c r="E196" s="155"/>
      <c r="F196" s="155"/>
      <c r="G196" s="155"/>
      <c r="H196" s="155"/>
      <c r="I196" s="155"/>
      <c r="J196" s="155"/>
      <c r="K196" s="155"/>
      <c r="L196" s="155"/>
    </row>
    <row r="197" spans="1:12" s="27" customFormat="1" ht="15.75" customHeight="1" x14ac:dyDescent="0.2">
      <c r="A197" s="155"/>
      <c r="B197" s="155"/>
      <c r="C197" s="155"/>
      <c r="D197" s="155"/>
      <c r="E197" s="155"/>
      <c r="F197" s="155"/>
      <c r="G197" s="155"/>
      <c r="H197" s="155"/>
      <c r="I197" s="155"/>
      <c r="J197" s="155"/>
      <c r="K197" s="155"/>
      <c r="L197" s="155"/>
    </row>
    <row r="198" spans="1:12" s="27" customFormat="1" ht="15.75" customHeight="1" x14ac:dyDescent="0.2">
      <c r="A198" s="155"/>
      <c r="B198" s="155"/>
      <c r="C198" s="155"/>
      <c r="D198" s="155"/>
      <c r="E198" s="155"/>
      <c r="F198" s="155"/>
      <c r="G198" s="155"/>
      <c r="H198" s="25" t="s">
        <v>73</v>
      </c>
      <c r="I198" s="25" t="s">
        <v>71</v>
      </c>
      <c r="J198" s="25" t="s">
        <v>72</v>
      </c>
      <c r="K198" s="37" t="s">
        <v>88</v>
      </c>
      <c r="L198" s="37" t="s">
        <v>89</v>
      </c>
    </row>
    <row r="199" spans="1:12" s="27" customFormat="1" ht="15.75" customHeight="1" x14ac:dyDescent="0.25">
      <c r="A199" s="46"/>
      <c r="B199" s="46"/>
      <c r="C199" s="46"/>
      <c r="D199" s="46"/>
      <c r="E199" s="46"/>
      <c r="F199" s="46"/>
      <c r="G199" s="46"/>
      <c r="H199" s="24"/>
      <c r="I199" s="345">
        <f>A192+A65</f>
        <v>166</v>
      </c>
      <c r="J199" s="345">
        <f>B192+B65</f>
        <v>357</v>
      </c>
      <c r="K199" s="206">
        <v>100000</v>
      </c>
      <c r="L199" s="207">
        <f>K191+K64</f>
        <v>120894.40000000001</v>
      </c>
    </row>
    <row r="200" spans="1:12" s="27" customFormat="1" ht="15.75" customHeight="1" x14ac:dyDescent="0.25">
      <c r="A200" s="50"/>
      <c r="B200" s="185"/>
      <c r="C200" s="186"/>
      <c r="D200" s="187"/>
      <c r="E200" s="186"/>
      <c r="F200" s="186"/>
      <c r="G200" s="186"/>
      <c r="H200" s="185"/>
      <c r="I200" s="188"/>
      <c r="J200" s="189"/>
      <c r="K200" s="23"/>
      <c r="L200" s="50"/>
    </row>
    <row r="201" spans="1:12" s="27" customFormat="1" ht="15.75" customHeight="1" x14ac:dyDescent="0.25">
      <c r="A201" s="50"/>
      <c r="B201" s="185"/>
      <c r="C201" s="186"/>
      <c r="D201" s="187"/>
      <c r="E201" s="186"/>
      <c r="F201" s="186"/>
      <c r="G201" s="186"/>
      <c r="H201" s="185"/>
      <c r="I201" s="188"/>
      <c r="J201" s="189"/>
      <c r="K201" s="23"/>
      <c r="L201" s="50"/>
    </row>
    <row r="202" spans="1:12" s="27" customFormat="1" ht="15.75" customHeight="1" x14ac:dyDescent="0.25">
      <c r="A202" s="50"/>
      <c r="B202" s="185"/>
      <c r="C202" s="186"/>
      <c r="D202" s="187"/>
      <c r="E202" s="186"/>
      <c r="F202" s="186"/>
      <c r="G202" s="186"/>
      <c r="H202" s="185"/>
      <c r="I202" s="188"/>
      <c r="J202" s="189"/>
      <c r="K202" s="23"/>
      <c r="L202" s="50"/>
    </row>
    <row r="203" spans="1:12" s="27" customFormat="1" ht="15.75" customHeight="1" x14ac:dyDescent="0.25">
      <c r="A203" s="50"/>
      <c r="B203" s="185"/>
      <c r="C203" s="186"/>
      <c r="D203" s="187"/>
      <c r="E203" s="186"/>
      <c r="F203" s="186"/>
      <c r="G203" s="186"/>
      <c r="H203" s="185"/>
      <c r="I203" s="188"/>
      <c r="J203" s="189"/>
      <c r="K203" s="23"/>
      <c r="L203" s="50"/>
    </row>
    <row r="204" spans="1:12" s="27" customFormat="1" ht="15.75" customHeight="1" x14ac:dyDescent="0.25">
      <c r="A204" s="50"/>
      <c r="B204" s="185"/>
      <c r="C204" s="186"/>
      <c r="D204" s="187"/>
      <c r="E204" s="186"/>
      <c r="F204" s="186"/>
      <c r="G204" s="186"/>
      <c r="H204" s="185"/>
      <c r="I204" s="188"/>
      <c r="J204" s="189"/>
      <c r="K204" s="23"/>
      <c r="L204" s="50"/>
    </row>
    <row r="205" spans="1:12" s="27" customFormat="1" ht="15.75" customHeight="1" x14ac:dyDescent="0.25">
      <c r="A205" s="50"/>
      <c r="B205" s="185"/>
      <c r="C205" s="186"/>
      <c r="D205" s="187"/>
      <c r="E205" s="186"/>
      <c r="F205" s="186"/>
      <c r="G205" s="186"/>
      <c r="H205" s="185"/>
      <c r="I205" s="188"/>
      <c r="J205" s="189"/>
      <c r="K205" s="23"/>
      <c r="L205" s="50"/>
    </row>
    <row r="206" spans="1:12" ht="15.75" customHeight="1" x14ac:dyDescent="0.25">
      <c r="A206" s="50"/>
      <c r="B206" s="185"/>
      <c r="C206" s="186"/>
      <c r="D206" s="187"/>
      <c r="E206" s="186"/>
      <c r="F206" s="186"/>
      <c r="G206" s="186"/>
      <c r="H206" s="185"/>
      <c r="I206" s="188"/>
      <c r="J206" s="189"/>
      <c r="K206" s="23"/>
      <c r="L206" s="50"/>
    </row>
    <row r="207" spans="1:12" ht="15.75" customHeight="1" x14ac:dyDescent="0.25">
      <c r="A207" s="50"/>
      <c r="B207" s="185"/>
      <c r="C207" s="186"/>
      <c r="D207" s="187"/>
      <c r="E207" s="186"/>
      <c r="F207" s="186"/>
      <c r="G207" s="186"/>
      <c r="H207" s="185"/>
      <c r="I207" s="188"/>
      <c r="J207" s="189"/>
      <c r="K207" s="23"/>
      <c r="L207" s="50"/>
    </row>
    <row r="208" spans="1:12" ht="15.75" customHeight="1" x14ac:dyDescent="0.25">
      <c r="A208" s="50"/>
      <c r="B208" s="185"/>
      <c r="C208" s="186"/>
      <c r="D208" s="187"/>
      <c r="E208" s="186"/>
      <c r="F208" s="186"/>
      <c r="G208" s="186"/>
      <c r="H208" s="185"/>
      <c r="I208" s="188"/>
      <c r="J208" s="189"/>
      <c r="K208" s="23"/>
      <c r="L208" s="50"/>
    </row>
    <row r="209" spans="1:12" ht="15.75" customHeight="1" x14ac:dyDescent="0.25">
      <c r="A209" s="50"/>
      <c r="B209" s="185"/>
      <c r="C209" s="186"/>
      <c r="D209" s="187"/>
      <c r="E209" s="186"/>
      <c r="F209" s="186"/>
      <c r="G209" s="186"/>
      <c r="H209" s="185"/>
      <c r="I209" s="188"/>
      <c r="J209" s="189"/>
      <c r="K209" s="23"/>
      <c r="L209" s="50"/>
    </row>
    <row r="210" spans="1:12" ht="15.75" customHeight="1" x14ac:dyDescent="0.25">
      <c r="A210" s="50"/>
      <c r="B210" s="185"/>
      <c r="C210" s="186"/>
      <c r="D210" s="187"/>
      <c r="E210" s="186"/>
      <c r="F210" s="186"/>
      <c r="G210" s="186"/>
      <c r="H210" s="185"/>
      <c r="I210" s="188"/>
      <c r="J210" s="189"/>
      <c r="K210" s="23"/>
      <c r="L210" s="50"/>
    </row>
    <row r="211" spans="1:12" ht="15.75" customHeight="1" x14ac:dyDescent="0.25">
      <c r="A211" s="50"/>
      <c r="B211" s="185"/>
      <c r="C211" s="186"/>
      <c r="D211" s="187"/>
      <c r="E211" s="186"/>
      <c r="F211" s="186"/>
      <c r="G211" s="186"/>
      <c r="H211" s="185"/>
      <c r="I211" s="188"/>
      <c r="J211" s="189"/>
      <c r="K211" s="23"/>
      <c r="L211" s="50"/>
    </row>
    <row r="212" spans="1:12" ht="15.75" customHeight="1" x14ac:dyDescent="0.25">
      <c r="A212" s="50"/>
      <c r="B212" s="185"/>
      <c r="C212" s="186"/>
      <c r="D212" s="187"/>
      <c r="E212" s="186"/>
      <c r="F212" s="186"/>
      <c r="G212" s="186"/>
      <c r="H212" s="185"/>
      <c r="I212" s="188"/>
      <c r="J212" s="189"/>
      <c r="K212" s="23"/>
      <c r="L212" s="50"/>
    </row>
    <row r="213" spans="1:12" ht="15.75" customHeight="1" x14ac:dyDescent="0.25">
      <c r="A213" s="50"/>
      <c r="B213" s="185"/>
      <c r="C213" s="186"/>
      <c r="D213" s="187"/>
      <c r="E213" s="186"/>
      <c r="F213" s="186"/>
      <c r="G213" s="186"/>
      <c r="H213" s="185"/>
      <c r="I213" s="188"/>
      <c r="J213" s="189"/>
      <c r="K213" s="23"/>
      <c r="L213" s="50"/>
    </row>
    <row r="214" spans="1:12" ht="25.5" customHeight="1" x14ac:dyDescent="0.25">
      <c r="A214" s="50"/>
      <c r="B214" s="185"/>
      <c r="C214" s="186"/>
      <c r="D214" s="187"/>
      <c r="E214" s="186"/>
      <c r="F214" s="186"/>
      <c r="G214" s="186"/>
      <c r="H214" s="185"/>
      <c r="I214" s="188"/>
      <c r="J214" s="189"/>
      <c r="K214" s="23"/>
      <c r="L214" s="50"/>
    </row>
    <row r="215" spans="1:12" ht="15.75" customHeight="1" x14ac:dyDescent="0.25">
      <c r="A215" s="50"/>
      <c r="B215" s="185"/>
      <c r="C215" s="186"/>
      <c r="D215" s="187"/>
      <c r="E215" s="186"/>
      <c r="F215" s="186"/>
      <c r="G215" s="186"/>
      <c r="H215" s="185"/>
      <c r="I215" s="188"/>
      <c r="J215" s="189"/>
      <c r="K215" s="23"/>
      <c r="L215" s="50"/>
    </row>
    <row r="216" spans="1:12" ht="15.75" customHeight="1" x14ac:dyDescent="0.25">
      <c r="A216" s="50"/>
      <c r="B216" s="185"/>
      <c r="C216" s="186"/>
      <c r="D216" s="187"/>
      <c r="E216" s="186"/>
      <c r="F216" s="186"/>
      <c r="G216" s="186"/>
      <c r="H216" s="185"/>
      <c r="I216" s="188"/>
      <c r="J216" s="189"/>
      <c r="K216" s="23"/>
      <c r="L216" s="50"/>
    </row>
    <row r="217" spans="1:12" ht="24" customHeight="1" x14ac:dyDescent="0.25">
      <c r="A217" s="50"/>
      <c r="B217" s="185"/>
      <c r="C217" s="186"/>
      <c r="D217" s="187"/>
      <c r="E217" s="186"/>
      <c r="F217" s="186"/>
      <c r="G217" s="186"/>
      <c r="H217" s="185"/>
      <c r="I217" s="188"/>
      <c r="J217" s="189"/>
      <c r="K217" s="23"/>
      <c r="L217" s="50"/>
    </row>
    <row r="218" spans="1:12" ht="15.75" customHeight="1" x14ac:dyDescent="0.25">
      <c r="A218" s="50"/>
      <c r="B218" s="185"/>
      <c r="C218" s="186"/>
      <c r="D218" s="187"/>
      <c r="E218" s="186"/>
      <c r="F218" s="186"/>
      <c r="G218" s="186"/>
      <c r="H218" s="185"/>
      <c r="I218" s="188"/>
      <c r="J218" s="189"/>
      <c r="K218" s="23"/>
      <c r="L218" s="50"/>
    </row>
    <row r="219" spans="1:12" ht="15.75" customHeight="1" x14ac:dyDescent="0.25">
      <c r="A219" s="50"/>
      <c r="B219" s="185"/>
      <c r="C219" s="186"/>
      <c r="D219" s="187"/>
      <c r="E219" s="186"/>
      <c r="F219" s="186"/>
      <c r="G219" s="186"/>
      <c r="H219" s="185"/>
      <c r="I219" s="188"/>
      <c r="J219" s="189"/>
      <c r="K219" s="23"/>
      <c r="L219" s="50"/>
    </row>
    <row r="220" spans="1:12" ht="15.75" customHeight="1" x14ac:dyDescent="0.25">
      <c r="A220" s="50"/>
      <c r="B220" s="185"/>
      <c r="C220" s="186"/>
      <c r="D220" s="187"/>
      <c r="E220" s="186"/>
      <c r="F220" s="186"/>
      <c r="G220" s="186"/>
      <c r="H220" s="185"/>
      <c r="I220" s="188"/>
      <c r="J220" s="189"/>
      <c r="K220" s="23"/>
      <c r="L220" s="50"/>
    </row>
    <row r="221" spans="1:12" ht="15.75" customHeight="1" x14ac:dyDescent="0.25">
      <c r="A221" s="50"/>
      <c r="B221" s="185"/>
      <c r="C221" s="186"/>
      <c r="D221" s="187"/>
      <c r="E221" s="186"/>
      <c r="F221" s="186"/>
      <c r="G221" s="186"/>
      <c r="H221" s="185"/>
      <c r="I221" s="188"/>
      <c r="J221" s="189"/>
      <c r="K221" s="23"/>
      <c r="L221" s="50"/>
    </row>
    <row r="222" spans="1:12" ht="15.75" customHeight="1" x14ac:dyDescent="0.25">
      <c r="A222" s="50"/>
      <c r="B222" s="185"/>
      <c r="C222" s="186"/>
      <c r="D222" s="187"/>
      <c r="E222" s="186"/>
      <c r="F222" s="186"/>
      <c r="G222" s="186"/>
      <c r="H222" s="185"/>
      <c r="I222" s="188"/>
      <c r="J222" s="189"/>
      <c r="K222" s="23"/>
      <c r="L222" s="50"/>
    </row>
    <row r="223" spans="1:12" ht="21" customHeight="1" x14ac:dyDescent="0.25">
      <c r="A223" s="50"/>
      <c r="B223" s="185"/>
      <c r="C223" s="186"/>
      <c r="D223" s="187"/>
      <c r="E223" s="186"/>
      <c r="F223" s="186"/>
      <c r="G223" s="186"/>
      <c r="H223" s="185"/>
      <c r="I223" s="188"/>
      <c r="J223" s="189"/>
      <c r="K223" s="23"/>
      <c r="L223" s="50"/>
    </row>
    <row r="224" spans="1:12" ht="15.75" customHeight="1" x14ac:dyDescent="0.25">
      <c r="A224" s="50"/>
      <c r="B224" s="185"/>
      <c r="C224" s="186"/>
      <c r="D224" s="187"/>
      <c r="E224" s="186"/>
      <c r="F224" s="186"/>
      <c r="G224" s="186"/>
      <c r="H224" s="185"/>
      <c r="I224" s="188"/>
      <c r="J224" s="189"/>
      <c r="K224" s="23"/>
      <c r="L224" s="50"/>
    </row>
    <row r="225" spans="1:12" ht="15.75" customHeight="1" x14ac:dyDescent="0.25">
      <c r="A225" s="50"/>
      <c r="B225" s="185"/>
      <c r="C225" s="186"/>
      <c r="D225" s="187"/>
      <c r="E225" s="186"/>
      <c r="F225" s="186"/>
      <c r="G225" s="186"/>
      <c r="H225" s="185"/>
      <c r="I225" s="188"/>
      <c r="J225" s="189"/>
      <c r="K225" s="23"/>
      <c r="L225" s="50"/>
    </row>
    <row r="226" spans="1:12" ht="15.75" customHeight="1" x14ac:dyDescent="0.25">
      <c r="A226" s="50"/>
      <c r="B226" s="185"/>
      <c r="C226" s="186"/>
      <c r="D226" s="187"/>
      <c r="E226" s="186"/>
      <c r="F226" s="186"/>
      <c r="G226" s="186"/>
      <c r="H226" s="185"/>
      <c r="I226" s="188"/>
      <c r="J226" s="189"/>
      <c r="K226" s="23"/>
      <c r="L226" s="50"/>
    </row>
    <row r="227" spans="1:12" ht="15.75" customHeight="1" x14ac:dyDescent="0.25">
      <c r="A227" s="50"/>
      <c r="B227" s="185"/>
      <c r="C227" s="186"/>
      <c r="D227" s="187"/>
      <c r="E227" s="186"/>
      <c r="F227" s="186"/>
      <c r="G227" s="186"/>
      <c r="H227" s="185"/>
      <c r="I227" s="188"/>
      <c r="J227" s="189"/>
      <c r="K227" s="23"/>
      <c r="L227" s="50"/>
    </row>
    <row r="228" spans="1:12" ht="15.75" customHeight="1" x14ac:dyDescent="0.25">
      <c r="A228" s="50"/>
      <c r="B228" s="185"/>
      <c r="C228" s="186"/>
      <c r="D228" s="187"/>
      <c r="E228" s="186"/>
      <c r="F228" s="186"/>
      <c r="G228" s="186"/>
      <c r="H228" s="185"/>
      <c r="I228" s="188"/>
      <c r="J228" s="189"/>
      <c r="K228" s="23"/>
      <c r="L228" s="50"/>
    </row>
    <row r="229" spans="1:12" ht="15.75" customHeight="1" x14ac:dyDescent="0.25">
      <c r="A229" s="50"/>
      <c r="B229" s="185"/>
      <c r="C229" s="186"/>
      <c r="D229" s="187"/>
      <c r="E229" s="186"/>
      <c r="F229" s="186"/>
      <c r="G229" s="186"/>
      <c r="H229" s="185"/>
      <c r="I229" s="188"/>
      <c r="J229" s="189"/>
      <c r="K229" s="23"/>
      <c r="L229" s="50"/>
    </row>
    <row r="230" spans="1:12" ht="15.75" customHeight="1" x14ac:dyDescent="0.25">
      <c r="A230" s="50"/>
      <c r="B230" s="185"/>
      <c r="C230" s="186"/>
      <c r="D230" s="187"/>
      <c r="E230" s="186"/>
      <c r="F230" s="186"/>
      <c r="G230" s="186"/>
      <c r="H230" s="185"/>
      <c r="I230" s="188"/>
      <c r="J230" s="189"/>
      <c r="K230" s="23"/>
      <c r="L230" s="50"/>
    </row>
    <row r="231" spans="1:12" ht="15.75" customHeight="1" x14ac:dyDescent="0.25">
      <c r="A231" s="50"/>
      <c r="B231" s="185"/>
      <c r="C231" s="186"/>
      <c r="D231" s="187"/>
      <c r="E231" s="186"/>
      <c r="F231" s="186"/>
      <c r="G231" s="186"/>
      <c r="H231" s="185"/>
      <c r="I231" s="188"/>
      <c r="J231" s="189"/>
      <c r="K231" s="23"/>
      <c r="L231" s="50"/>
    </row>
    <row r="232" spans="1:12" ht="15.75" customHeight="1" x14ac:dyDescent="0.25">
      <c r="A232" s="50"/>
      <c r="B232" s="185"/>
      <c r="C232" s="186"/>
      <c r="D232" s="187"/>
      <c r="E232" s="186"/>
      <c r="F232" s="186"/>
      <c r="G232" s="186"/>
      <c r="H232" s="185"/>
      <c r="I232" s="188"/>
      <c r="J232" s="189"/>
      <c r="K232" s="23"/>
      <c r="L232" s="50"/>
    </row>
    <row r="233" spans="1:12" ht="15.75" customHeight="1" x14ac:dyDescent="0.25">
      <c r="A233" s="50"/>
      <c r="B233" s="185"/>
      <c r="C233" s="186"/>
      <c r="D233" s="187"/>
      <c r="E233" s="186"/>
      <c r="F233" s="186"/>
      <c r="G233" s="186"/>
      <c r="H233" s="185"/>
      <c r="I233" s="188"/>
      <c r="J233" s="189"/>
      <c r="K233" s="23"/>
      <c r="L233" s="50"/>
    </row>
    <row r="234" spans="1:12" ht="15.75" customHeight="1" x14ac:dyDescent="0.25">
      <c r="A234" s="50"/>
      <c r="B234" s="185"/>
      <c r="C234" s="186"/>
      <c r="D234" s="187"/>
      <c r="E234" s="186"/>
      <c r="F234" s="186"/>
      <c r="G234" s="186"/>
      <c r="H234" s="185"/>
      <c r="I234" s="188"/>
      <c r="J234" s="189"/>
      <c r="K234" s="23"/>
      <c r="L234" s="50"/>
    </row>
    <row r="235" spans="1:12" ht="15.75" customHeight="1" x14ac:dyDescent="0.25">
      <c r="A235" s="50"/>
      <c r="B235" s="185"/>
      <c r="C235" s="186"/>
      <c r="D235" s="187"/>
      <c r="E235" s="186"/>
      <c r="F235" s="186"/>
      <c r="G235" s="186"/>
      <c r="H235" s="185"/>
      <c r="I235" s="188"/>
      <c r="J235" s="189"/>
      <c r="K235" s="23"/>
      <c r="L235" s="50"/>
    </row>
    <row r="236" spans="1:12" ht="15.75" customHeight="1" x14ac:dyDescent="0.25">
      <c r="A236" s="50"/>
      <c r="B236" s="185"/>
      <c r="C236" s="186"/>
      <c r="D236" s="187"/>
      <c r="E236" s="186"/>
      <c r="F236" s="186"/>
      <c r="G236" s="186"/>
      <c r="H236" s="185"/>
      <c r="I236" s="188"/>
      <c r="J236" s="189"/>
      <c r="K236" s="23"/>
      <c r="L236" s="50"/>
    </row>
    <row r="237" spans="1:12" ht="15.75" customHeight="1" x14ac:dyDescent="0.25">
      <c r="A237" s="50"/>
      <c r="B237" s="185"/>
      <c r="C237" s="186"/>
      <c r="D237" s="187"/>
      <c r="E237" s="186"/>
      <c r="F237" s="186"/>
      <c r="G237" s="186"/>
      <c r="H237" s="185"/>
      <c r="I237" s="188"/>
      <c r="J237" s="189"/>
      <c r="K237" s="23"/>
      <c r="L237" s="50"/>
    </row>
    <row r="238" spans="1:12" ht="15.75" customHeight="1" x14ac:dyDescent="0.25">
      <c r="A238" s="50"/>
      <c r="B238" s="185"/>
      <c r="C238" s="186"/>
      <c r="D238" s="187"/>
      <c r="E238" s="186"/>
      <c r="F238" s="186"/>
      <c r="G238" s="186"/>
      <c r="H238" s="185"/>
      <c r="I238" s="188"/>
      <c r="J238" s="189"/>
      <c r="K238" s="23"/>
      <c r="L238" s="50"/>
    </row>
    <row r="239" spans="1:12" ht="15.75" customHeight="1" x14ac:dyDescent="0.25">
      <c r="A239" s="50"/>
      <c r="B239" s="185"/>
      <c r="C239" s="186"/>
      <c r="D239" s="187"/>
      <c r="E239" s="186"/>
      <c r="F239" s="186"/>
      <c r="G239" s="186"/>
      <c r="H239" s="185"/>
      <c r="I239" s="188"/>
      <c r="J239" s="189"/>
      <c r="K239" s="23"/>
      <c r="L239" s="50"/>
    </row>
    <row r="240" spans="1:12" ht="15.75" customHeight="1" x14ac:dyDescent="0.25">
      <c r="A240" s="50"/>
      <c r="B240" s="185"/>
      <c r="C240" s="186"/>
      <c r="D240" s="187"/>
      <c r="E240" s="186"/>
      <c r="F240" s="186"/>
      <c r="G240" s="186"/>
      <c r="H240" s="185"/>
      <c r="I240" s="188"/>
      <c r="J240" s="189"/>
      <c r="K240" s="23"/>
      <c r="L240" s="50"/>
    </row>
    <row r="241" spans="1:12" ht="15.75" customHeight="1" x14ac:dyDescent="0.25">
      <c r="A241" s="50"/>
      <c r="B241" s="185"/>
      <c r="C241" s="186"/>
      <c r="D241" s="190"/>
      <c r="E241" s="191"/>
      <c r="F241" s="191"/>
      <c r="G241" s="186"/>
      <c r="H241" s="185"/>
      <c r="I241" s="188"/>
      <c r="J241" s="192"/>
      <c r="K241" s="184"/>
      <c r="L241" s="50"/>
    </row>
    <row r="242" spans="1:12" ht="15.75" customHeight="1" x14ac:dyDescent="0.25">
      <c r="A242" s="50"/>
      <c r="B242" s="185"/>
      <c r="C242" s="186"/>
      <c r="D242" s="190"/>
      <c r="E242" s="191"/>
      <c r="F242" s="191"/>
      <c r="G242" s="186"/>
      <c r="H242" s="185"/>
      <c r="I242" s="188"/>
      <c r="J242" s="192"/>
      <c r="K242" s="184"/>
      <c r="L242" s="50"/>
    </row>
    <row r="243" spans="1:12" ht="15.75" customHeight="1" x14ac:dyDescent="0.25">
      <c r="A243" s="50"/>
      <c r="B243" s="23"/>
      <c r="C243" s="193"/>
      <c r="D243" s="23"/>
      <c r="E243" s="23"/>
      <c r="F243" s="23"/>
      <c r="G243" s="23"/>
      <c r="H243" s="23"/>
      <c r="I243" s="194"/>
      <c r="J243" s="23"/>
      <c r="K243" s="23"/>
      <c r="L243" s="50"/>
    </row>
    <row r="244" spans="1:12" ht="15.75" customHeight="1" x14ac:dyDescent="0.25">
      <c r="A244" s="50"/>
      <c r="B244" s="23"/>
      <c r="C244" s="193"/>
      <c r="D244" s="23"/>
      <c r="E244" s="23"/>
      <c r="F244" s="23"/>
      <c r="G244" s="23"/>
      <c r="H244" s="23"/>
      <c r="I244" s="194"/>
      <c r="J244" s="23"/>
      <c r="K244" s="23"/>
      <c r="L244" s="50"/>
    </row>
    <row r="245" spans="1:12" ht="15.75" customHeight="1" x14ac:dyDescent="0.2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</row>
    <row r="246" spans="1:12" ht="15.75" customHeight="1" x14ac:dyDescent="0.25">
      <c r="A246" s="50"/>
      <c r="B246" s="23"/>
      <c r="C246" s="23"/>
      <c r="D246" s="23"/>
      <c r="E246" s="23"/>
      <c r="F246" s="23"/>
      <c r="G246" s="23"/>
      <c r="H246" s="23"/>
      <c r="I246" s="23"/>
      <c r="J246" s="193"/>
      <c r="K246" s="193"/>
      <c r="L246" s="50"/>
    </row>
    <row r="247" spans="1:12" ht="15.75" customHeight="1" x14ac:dyDescent="0.25">
      <c r="A247" s="50"/>
      <c r="B247" s="23"/>
      <c r="C247" s="23"/>
      <c r="D247" s="23"/>
      <c r="E247" s="23"/>
      <c r="F247" s="23"/>
      <c r="G247" s="23"/>
      <c r="H247" s="23"/>
      <c r="I247" s="23"/>
      <c r="J247" s="193"/>
      <c r="K247" s="193"/>
      <c r="L247" s="50"/>
    </row>
    <row r="248" spans="1:12" ht="15.75" customHeight="1" x14ac:dyDescent="0.35">
      <c r="A248" s="50"/>
      <c r="B248" s="195"/>
      <c r="C248" s="195"/>
      <c r="D248" s="23"/>
      <c r="E248" s="23"/>
      <c r="F248" s="23"/>
      <c r="G248" s="23"/>
      <c r="H248" s="43"/>
      <c r="I248" s="196"/>
      <c r="J248" s="197"/>
      <c r="K248" s="193"/>
      <c r="L248" s="50"/>
    </row>
    <row r="249" spans="1:12" ht="15.75" customHeight="1" x14ac:dyDescent="0.4">
      <c r="A249" s="50"/>
      <c r="B249" s="198"/>
      <c r="C249" s="198"/>
      <c r="D249" s="199"/>
      <c r="E249" s="23"/>
      <c r="F249" s="23"/>
      <c r="G249" s="23"/>
      <c r="H249" s="23"/>
      <c r="I249" s="23"/>
      <c r="J249" s="193"/>
      <c r="K249" s="193"/>
      <c r="L249" s="50"/>
    </row>
    <row r="250" spans="1:12" ht="15.75" customHeight="1" x14ac:dyDescent="0.2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</row>
    <row r="251" spans="1:12" ht="15.75" customHeight="1" x14ac:dyDescent="0.25">
      <c r="A251" s="50"/>
      <c r="B251" s="23"/>
      <c r="C251" s="23"/>
      <c r="D251" s="23"/>
      <c r="E251" s="23"/>
      <c r="F251" s="195"/>
      <c r="G251" s="195"/>
      <c r="H251" s="23"/>
      <c r="I251" s="23"/>
      <c r="J251" s="200"/>
      <c r="K251" s="23"/>
      <c r="L251" s="50"/>
    </row>
    <row r="252" spans="1:12" ht="15.75" customHeight="1" x14ac:dyDescent="0.4">
      <c r="A252" s="50"/>
      <c r="B252" s="23"/>
      <c r="C252" s="23"/>
      <c r="D252" s="23"/>
      <c r="E252" s="23"/>
      <c r="F252" s="198"/>
      <c r="G252" s="198"/>
      <c r="H252" s="201"/>
      <c r="I252" s="196"/>
      <c r="J252" s="39"/>
      <c r="K252" s="23"/>
      <c r="L252" s="50"/>
    </row>
    <row r="253" spans="1:12" ht="15.75" customHeight="1" x14ac:dyDescent="0.2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</row>
    <row r="254" spans="1:12" ht="15.75" customHeight="1" x14ac:dyDescent="0.2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</row>
    <row r="255" spans="1:12" ht="15.75" customHeight="1" x14ac:dyDescent="0.2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</row>
    <row r="256" spans="1:12" ht="15.75" customHeight="1" x14ac:dyDescent="0.2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</row>
    <row r="257" spans="1:12" ht="15.75" customHeight="1" x14ac:dyDescent="0.2">
      <c r="A257" s="50"/>
      <c r="B257" s="50"/>
      <c r="C257" s="50"/>
      <c r="D257" s="50"/>
      <c r="E257" s="202"/>
      <c r="F257" s="202"/>
      <c r="G257" s="202"/>
      <c r="H257" s="49"/>
      <c r="I257" s="49"/>
      <c r="J257" s="50"/>
      <c r="K257" s="50"/>
      <c r="L257" s="50"/>
    </row>
    <row r="258" spans="1:12" ht="15.75" customHeight="1" x14ac:dyDescent="0.3">
      <c r="A258" s="50"/>
      <c r="B258" s="50"/>
      <c r="C258" s="50"/>
      <c r="D258" s="50"/>
      <c r="E258" s="50"/>
      <c r="F258" s="203"/>
      <c r="G258" s="203"/>
      <c r="H258" s="204"/>
      <c r="I258" s="205"/>
      <c r="J258" s="50"/>
      <c r="K258" s="50"/>
      <c r="L258" s="50"/>
    </row>
    <row r="259" spans="1:12" ht="15.75" customHeight="1" x14ac:dyDescent="0.2"/>
    <row r="260" spans="1:12" ht="15.75" customHeight="1" x14ac:dyDescent="0.2"/>
    <row r="261" spans="1:12" ht="15.75" customHeight="1" x14ac:dyDescent="0.2"/>
    <row r="262" spans="1:12" ht="15.75" customHeight="1" x14ac:dyDescent="0.2"/>
    <row r="263" spans="1:12" ht="15.75" customHeight="1" x14ac:dyDescent="0.2"/>
    <row r="264" spans="1:12" ht="15.75" customHeight="1" x14ac:dyDescent="0.2"/>
    <row r="265" spans="1:12" ht="15.75" customHeight="1" x14ac:dyDescent="0.2"/>
    <row r="266" spans="1:12" ht="15.75" customHeight="1" x14ac:dyDescent="0.2"/>
    <row r="267" spans="1:12" ht="15.75" customHeight="1" x14ac:dyDescent="0.2"/>
    <row r="268" spans="1:12" ht="15.75" customHeight="1" x14ac:dyDescent="0.2"/>
    <row r="269" spans="1:12" ht="15.75" customHeight="1" x14ac:dyDescent="0.2"/>
    <row r="270" spans="1:12" ht="15.75" customHeight="1" x14ac:dyDescent="0.2"/>
    <row r="271" spans="1:12" ht="15.75" customHeight="1" x14ac:dyDescent="0.2"/>
    <row r="272" spans="1:1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  <row r="1088" ht="15.75" customHeight="1" x14ac:dyDescent="0.2"/>
    <row r="1089" ht="15.75" customHeight="1" x14ac:dyDescent="0.2"/>
    <row r="1090" ht="15.75" customHeight="1" x14ac:dyDescent="0.2"/>
    <row r="1091" ht="15.75" customHeight="1" x14ac:dyDescent="0.2"/>
    <row r="1092" ht="15.75" customHeight="1" x14ac:dyDescent="0.2"/>
    <row r="1093" ht="15.75" customHeight="1" x14ac:dyDescent="0.2"/>
    <row r="1094" ht="15.75" customHeight="1" x14ac:dyDescent="0.2"/>
    <row r="1095" ht="15.75" customHeight="1" x14ac:dyDescent="0.2"/>
    <row r="1096" ht="15.75" customHeight="1" x14ac:dyDescent="0.2"/>
    <row r="1097" ht="15.75" customHeight="1" x14ac:dyDescent="0.2"/>
    <row r="1098" ht="15.75" customHeight="1" x14ac:dyDescent="0.2"/>
    <row r="1099" ht="15.75" customHeight="1" x14ac:dyDescent="0.2"/>
    <row r="1100" ht="15.75" customHeight="1" x14ac:dyDescent="0.2"/>
    <row r="1101" ht="15.75" customHeight="1" x14ac:dyDescent="0.2"/>
    <row r="1102" ht="15.75" customHeight="1" x14ac:dyDescent="0.2"/>
    <row r="1103" ht="15.75" customHeight="1" x14ac:dyDescent="0.2"/>
    <row r="1104" ht="15.75" customHeight="1" x14ac:dyDescent="0.2"/>
    <row r="1105" ht="15.75" customHeight="1" x14ac:dyDescent="0.2"/>
    <row r="1106" ht="15.75" customHeight="1" x14ac:dyDescent="0.2"/>
    <row r="1107" ht="15.75" customHeight="1" x14ac:dyDescent="0.2"/>
    <row r="1108" ht="15.75" customHeight="1" x14ac:dyDescent="0.2"/>
    <row r="1109" ht="15.75" customHeight="1" x14ac:dyDescent="0.2"/>
    <row r="1110" ht="15.75" customHeight="1" x14ac:dyDescent="0.2"/>
    <row r="1111" ht="15.75" customHeight="1" x14ac:dyDescent="0.2"/>
    <row r="1112" ht="15.75" customHeight="1" x14ac:dyDescent="0.2"/>
    <row r="1113" ht="15.75" customHeight="1" x14ac:dyDescent="0.2"/>
    <row r="1114" ht="15.75" customHeight="1" x14ac:dyDescent="0.2"/>
    <row r="1115" ht="15.75" customHeight="1" x14ac:dyDescent="0.2"/>
    <row r="1116" ht="15.75" customHeight="1" x14ac:dyDescent="0.2"/>
    <row r="1117" ht="15.75" customHeight="1" x14ac:dyDescent="0.2"/>
    <row r="1118" ht="15.75" customHeight="1" x14ac:dyDescent="0.2"/>
    <row r="1119" ht="15.75" customHeight="1" x14ac:dyDescent="0.2"/>
    <row r="1120" ht="15.75" customHeight="1" x14ac:dyDescent="0.2"/>
    <row r="1121" ht="15.75" customHeight="1" x14ac:dyDescent="0.2"/>
    <row r="1122" ht="15.75" customHeight="1" x14ac:dyDescent="0.2"/>
    <row r="1123" ht="15.75" customHeight="1" x14ac:dyDescent="0.2"/>
    <row r="1124" ht="15.75" customHeight="1" x14ac:dyDescent="0.2"/>
    <row r="1125" ht="15.75" customHeight="1" x14ac:dyDescent="0.2"/>
    <row r="1126" ht="15.75" customHeight="1" x14ac:dyDescent="0.2"/>
    <row r="1127" ht="15.75" customHeight="1" x14ac:dyDescent="0.2"/>
    <row r="1128" ht="15.75" customHeight="1" x14ac:dyDescent="0.2"/>
    <row r="1129" ht="15.75" customHeight="1" x14ac:dyDescent="0.2"/>
    <row r="1130" ht="15.75" customHeight="1" x14ac:dyDescent="0.2"/>
    <row r="1131" ht="15.75" customHeight="1" x14ac:dyDescent="0.2"/>
    <row r="1132" ht="15.75" customHeight="1" x14ac:dyDescent="0.2"/>
    <row r="1133" ht="15.75" customHeight="1" x14ac:dyDescent="0.2"/>
    <row r="1134" ht="15.75" customHeight="1" x14ac:dyDescent="0.2"/>
    <row r="1135" ht="15.75" customHeight="1" x14ac:dyDescent="0.2"/>
    <row r="1136" ht="15.75" customHeight="1" x14ac:dyDescent="0.2"/>
    <row r="1137" ht="15.75" customHeight="1" x14ac:dyDescent="0.2"/>
    <row r="1138" ht="15.75" customHeight="1" x14ac:dyDescent="0.2"/>
    <row r="1139" ht="15.75" customHeight="1" x14ac:dyDescent="0.2"/>
    <row r="1140" ht="15.75" customHeight="1" x14ac:dyDescent="0.2"/>
    <row r="1141" ht="15.75" customHeight="1" x14ac:dyDescent="0.2"/>
    <row r="1142" ht="15.75" customHeight="1" x14ac:dyDescent="0.2"/>
    <row r="1143" ht="15.75" customHeight="1" x14ac:dyDescent="0.2"/>
    <row r="1144" ht="15.75" customHeight="1" x14ac:dyDescent="0.2"/>
    <row r="1145" ht="15.75" customHeight="1" x14ac:dyDescent="0.2"/>
    <row r="1146" ht="15.75" customHeight="1" x14ac:dyDescent="0.2"/>
    <row r="1167" spans="2:11" ht="15" customHeight="1" x14ac:dyDescent="0.25">
      <c r="B1167" s="1"/>
      <c r="C1167" s="1"/>
      <c r="D1167" s="14"/>
      <c r="E1167" s="14"/>
      <c r="F1167" s="14"/>
      <c r="G1167" s="14"/>
      <c r="H1167" s="14"/>
      <c r="I1167" s="14"/>
      <c r="J1167" s="4"/>
      <c r="K1167" s="4"/>
    </row>
    <row r="1168" spans="2:11" ht="15" customHeight="1" x14ac:dyDescent="0.25">
      <c r="B1168" s="14"/>
      <c r="C1168" s="14"/>
      <c r="D1168" s="14"/>
      <c r="E1168" s="14"/>
      <c r="F1168" s="14"/>
      <c r="G1168" s="14"/>
      <c r="H1168" s="14"/>
      <c r="I1168" s="14"/>
      <c r="J1168" s="14"/>
      <c r="K1168" s="14"/>
    </row>
    <row r="1169" spans="2:11" ht="15" customHeight="1" x14ac:dyDescent="0.25">
      <c r="B1169" s="14"/>
      <c r="C1169" s="14"/>
      <c r="D1169" s="14"/>
      <c r="E1169" s="14"/>
      <c r="F1169" s="14"/>
      <c r="G1169" s="14"/>
      <c r="H1169" s="14"/>
      <c r="I1169" s="14"/>
      <c r="J1169" s="14"/>
      <c r="K1169" s="14"/>
    </row>
    <row r="1170" spans="2:11" ht="15" customHeight="1" x14ac:dyDescent="0.25">
      <c r="B1170" s="4"/>
      <c r="C1170" s="4"/>
      <c r="D1170" s="4"/>
      <c r="E1170" s="4"/>
      <c r="F1170" s="4"/>
      <c r="G1170" s="4"/>
      <c r="H1170" s="4"/>
      <c r="I1170" s="4"/>
      <c r="J1170" s="4"/>
      <c r="K1170" s="14"/>
    </row>
    <row r="1171" spans="2:11" ht="15" customHeight="1" x14ac:dyDescent="0.25">
      <c r="B1171" s="14"/>
      <c r="C1171" s="14"/>
      <c r="D1171" s="14"/>
      <c r="E1171" s="14"/>
      <c r="F1171" s="14"/>
      <c r="G1171" s="14"/>
      <c r="H1171" s="14"/>
      <c r="I1171" s="14"/>
      <c r="J1171" s="14"/>
      <c r="K1171" s="14"/>
    </row>
    <row r="1175" spans="2:11" ht="15" customHeight="1" x14ac:dyDescent="0.25">
      <c r="B1175" s="2"/>
      <c r="C1175" s="2"/>
      <c r="D1175" s="2"/>
      <c r="E1175" s="2"/>
      <c r="F1175" s="2"/>
      <c r="G1175" s="2"/>
      <c r="H1175" s="2"/>
      <c r="I1175" s="2"/>
      <c r="J1175" s="3"/>
      <c r="K1175" s="3"/>
    </row>
    <row r="1176" spans="2:11" ht="15" customHeight="1" x14ac:dyDescent="0.25">
      <c r="J1176" s="4"/>
      <c r="K1176" s="3"/>
    </row>
    <row r="1177" spans="2:11" ht="15" customHeight="1" x14ac:dyDescent="0.35">
      <c r="B1177" s="5" t="s">
        <v>12</v>
      </c>
      <c r="C1177" s="5" t="s">
        <v>13</v>
      </c>
      <c r="I1177" s="6" t="s">
        <v>8</v>
      </c>
      <c r="J1177" s="7">
        <f>+I1171</f>
        <v>0</v>
      </c>
      <c r="K1177" s="3"/>
    </row>
    <row r="1178" spans="2:11" ht="15" customHeight="1" x14ac:dyDescent="0.4">
      <c r="B1178" s="8">
        <f>+B1171</f>
        <v>0</v>
      </c>
      <c r="C1178" s="8">
        <f>+C1171</f>
        <v>0</v>
      </c>
      <c r="D1178" s="9" t="s">
        <v>14</v>
      </c>
      <c r="E1178" s="2"/>
      <c r="F1178" s="2"/>
      <c r="G1178" s="2"/>
      <c r="H1178" s="2"/>
      <c r="I1178" s="2"/>
      <c r="J1178" s="3"/>
      <c r="K1178" s="3"/>
    </row>
    <row r="1179" spans="2:11" ht="15" customHeight="1" thickBot="1" x14ac:dyDescent="0.25"/>
    <row r="1180" spans="2:11" ht="15" customHeight="1" x14ac:dyDescent="0.25">
      <c r="F1180" s="5" t="s">
        <v>12</v>
      </c>
      <c r="G1180" s="5" t="s">
        <v>13</v>
      </c>
      <c r="J1180" s="10" t="s">
        <v>47</v>
      </c>
      <c r="K1180" s="1"/>
    </row>
    <row r="1181" spans="2:11" ht="15" customHeight="1" thickBot="1" x14ac:dyDescent="0.45">
      <c r="F1181" s="8">
        <f>+B1178</f>
        <v>0</v>
      </c>
      <c r="G1181" s="8">
        <f>+C1178</f>
        <v>0</v>
      </c>
      <c r="H1181" s="6" t="s">
        <v>48</v>
      </c>
      <c r="I1181" s="11">
        <f>+J1177</f>
        <v>0</v>
      </c>
      <c r="J1181" s="12">
        <v>120000</v>
      </c>
      <c r="K1181" s="13"/>
    </row>
  </sheetData>
  <mergeCells count="10">
    <mergeCell ref="K194:L194"/>
    <mergeCell ref="K195:L195"/>
    <mergeCell ref="A2:A3"/>
    <mergeCell ref="B1:L1"/>
    <mergeCell ref="B2:J2"/>
    <mergeCell ref="K67:L67"/>
    <mergeCell ref="K68:L68"/>
    <mergeCell ref="B72:L72"/>
    <mergeCell ref="A73:A74"/>
    <mergeCell ref="B73:J73"/>
  </mergeCells>
  <pageMargins left="0.7" right="0.7" top="0.75" bottom="0.75" header="0" footer="0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2"/>
  <sheetViews>
    <sheetView topLeftCell="A67" zoomScale="70" zoomScaleNormal="70" workbookViewId="0">
      <selection activeCell="M72" sqref="M72"/>
    </sheetView>
  </sheetViews>
  <sheetFormatPr baseColWidth="10" defaultColWidth="12.625" defaultRowHeight="15" customHeight="1" x14ac:dyDescent="0.2"/>
  <cols>
    <col min="1" max="1" width="8.25" style="56" customWidth="1"/>
    <col min="2" max="2" width="14.5" customWidth="1"/>
    <col min="3" max="3" width="10.75" customWidth="1"/>
    <col min="4" max="4" width="43.125" customWidth="1"/>
    <col min="5" max="5" width="25" customWidth="1"/>
    <col min="6" max="6" width="21.5" customWidth="1"/>
    <col min="7" max="8" width="18" customWidth="1"/>
    <col min="9" max="9" width="15.5" customWidth="1"/>
    <col min="10" max="10" width="16.25" customWidth="1"/>
    <col min="11" max="11" width="15.25" customWidth="1"/>
    <col min="12" max="12" width="18.375" customWidth="1"/>
    <col min="13" max="13" width="13.25" customWidth="1"/>
    <col min="14" max="14" width="13" customWidth="1"/>
    <col min="15" max="27" width="9.375" customWidth="1"/>
  </cols>
  <sheetData>
    <row r="1" spans="1:12" ht="27" thickBot="1" x14ac:dyDescent="0.45">
      <c r="A1" s="64"/>
      <c r="B1" s="376" t="s">
        <v>110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2" ht="26.25" x14ac:dyDescent="0.4">
      <c r="A2" s="377" t="s">
        <v>106</v>
      </c>
      <c r="B2" s="372" t="s">
        <v>49</v>
      </c>
      <c r="C2" s="373"/>
      <c r="D2" s="373"/>
      <c r="E2" s="373"/>
      <c r="F2" s="373"/>
      <c r="G2" s="373"/>
      <c r="H2" s="373"/>
      <c r="I2" s="373"/>
      <c r="J2" s="373"/>
      <c r="K2" s="72"/>
      <c r="L2" s="73"/>
    </row>
    <row r="3" spans="1:12" x14ac:dyDescent="0.2">
      <c r="A3" s="378"/>
      <c r="B3" s="65" t="s">
        <v>0</v>
      </c>
      <c r="C3" s="65" t="s">
        <v>1</v>
      </c>
      <c r="D3" s="65" t="s">
        <v>2</v>
      </c>
      <c r="E3" s="65" t="s">
        <v>3</v>
      </c>
      <c r="F3" s="65" t="s">
        <v>4</v>
      </c>
      <c r="G3" s="65" t="s">
        <v>5</v>
      </c>
      <c r="H3" s="65" t="s">
        <v>6</v>
      </c>
      <c r="I3" s="65" t="s">
        <v>7</v>
      </c>
      <c r="J3" s="65" t="s">
        <v>8</v>
      </c>
      <c r="K3" s="65" t="s">
        <v>9</v>
      </c>
      <c r="L3" s="74"/>
    </row>
    <row r="4" spans="1:12" x14ac:dyDescent="0.2">
      <c r="A4" s="150">
        <v>1</v>
      </c>
      <c r="B4" s="60" t="s">
        <v>175</v>
      </c>
      <c r="C4" s="62">
        <v>3</v>
      </c>
      <c r="D4" s="143" t="s">
        <v>631</v>
      </c>
      <c r="E4" s="131" t="s">
        <v>100</v>
      </c>
      <c r="F4" s="131" t="s">
        <v>24</v>
      </c>
      <c r="G4" s="145">
        <v>2021</v>
      </c>
      <c r="H4" s="165" t="s">
        <v>11</v>
      </c>
      <c r="I4" s="212">
        <v>2575.65</v>
      </c>
      <c r="J4" s="161">
        <f>I4*C4</f>
        <v>7726.9500000000007</v>
      </c>
      <c r="K4" s="61">
        <v>2214</v>
      </c>
      <c r="L4" s="75"/>
    </row>
    <row r="5" spans="1:12" x14ac:dyDescent="0.2">
      <c r="A5" s="150">
        <v>2</v>
      </c>
      <c r="B5" s="60" t="s">
        <v>175</v>
      </c>
      <c r="C5" s="62">
        <v>3</v>
      </c>
      <c r="D5" s="136" t="s">
        <v>632</v>
      </c>
      <c r="E5" s="131" t="s">
        <v>633</v>
      </c>
      <c r="F5" s="131" t="s">
        <v>24</v>
      </c>
      <c r="G5" s="145">
        <v>2020</v>
      </c>
      <c r="H5" s="165" t="s">
        <v>11</v>
      </c>
      <c r="I5" s="138">
        <v>2395.4700000000003</v>
      </c>
      <c r="J5" s="161">
        <f t="shared" ref="J5:J42" si="0">I5*C5</f>
        <v>7186.4100000000008</v>
      </c>
      <c r="K5" s="61">
        <v>2214</v>
      </c>
      <c r="L5" s="75"/>
    </row>
    <row r="6" spans="1:12" x14ac:dyDescent="0.2">
      <c r="A6" s="150">
        <v>3</v>
      </c>
      <c r="B6" s="60" t="s">
        <v>175</v>
      </c>
      <c r="C6" s="62">
        <v>3</v>
      </c>
      <c r="D6" s="136" t="s">
        <v>246</v>
      </c>
      <c r="E6" s="131" t="s">
        <v>247</v>
      </c>
      <c r="F6" s="131" t="s">
        <v>22</v>
      </c>
      <c r="G6" s="145">
        <v>2015</v>
      </c>
      <c r="H6" s="158" t="s">
        <v>11</v>
      </c>
      <c r="I6" s="138">
        <v>462.84</v>
      </c>
      <c r="J6" s="161">
        <f t="shared" si="0"/>
        <v>1388.52</v>
      </c>
      <c r="K6" s="61">
        <v>2214</v>
      </c>
      <c r="L6" s="75"/>
    </row>
    <row r="7" spans="1:12" x14ac:dyDescent="0.2">
      <c r="A7" s="150">
        <v>4</v>
      </c>
      <c r="B7" s="60" t="s">
        <v>175</v>
      </c>
      <c r="C7" s="62">
        <v>3</v>
      </c>
      <c r="D7" s="136" t="s">
        <v>249</v>
      </c>
      <c r="E7" s="131" t="s">
        <v>250</v>
      </c>
      <c r="F7" s="131" t="s">
        <v>22</v>
      </c>
      <c r="G7" s="145">
        <v>2019</v>
      </c>
      <c r="H7" s="158" t="s">
        <v>11</v>
      </c>
      <c r="I7" s="138">
        <v>2194.08</v>
      </c>
      <c r="J7" s="161">
        <f t="shared" si="0"/>
        <v>6582.24</v>
      </c>
      <c r="K7" s="61">
        <v>2214</v>
      </c>
      <c r="L7" s="75"/>
    </row>
    <row r="8" spans="1:12" x14ac:dyDescent="0.2">
      <c r="A8" s="150">
        <v>5</v>
      </c>
      <c r="B8" s="60" t="s">
        <v>175</v>
      </c>
      <c r="C8" s="62">
        <v>3</v>
      </c>
      <c r="D8" s="136" t="s">
        <v>86</v>
      </c>
      <c r="E8" s="131" t="s">
        <v>634</v>
      </c>
      <c r="F8" s="131" t="s">
        <v>50</v>
      </c>
      <c r="G8" s="145" t="s">
        <v>635</v>
      </c>
      <c r="H8" s="62" t="s">
        <v>16</v>
      </c>
      <c r="I8" s="138">
        <v>720.48</v>
      </c>
      <c r="J8" s="161">
        <f t="shared" si="0"/>
        <v>2161.44</v>
      </c>
      <c r="K8" s="61">
        <v>2214</v>
      </c>
      <c r="L8" s="75"/>
    </row>
    <row r="9" spans="1:12" x14ac:dyDescent="0.2">
      <c r="A9" s="150">
        <v>6</v>
      </c>
      <c r="B9" s="60" t="s">
        <v>175</v>
      </c>
      <c r="C9" s="62">
        <v>5</v>
      </c>
      <c r="D9" s="136" t="s">
        <v>78</v>
      </c>
      <c r="E9" s="131" t="s">
        <v>79</v>
      </c>
      <c r="F9" s="131" t="s">
        <v>22</v>
      </c>
      <c r="G9" s="145" t="s">
        <v>80</v>
      </c>
      <c r="H9" s="158" t="s">
        <v>11</v>
      </c>
      <c r="I9" s="138">
        <v>1076.8799999999999</v>
      </c>
      <c r="J9" s="161">
        <f t="shared" si="0"/>
        <v>5384.4</v>
      </c>
      <c r="K9" s="61">
        <v>2214</v>
      </c>
      <c r="L9" s="75"/>
    </row>
    <row r="10" spans="1:12" x14ac:dyDescent="0.2">
      <c r="A10" s="150">
        <v>7</v>
      </c>
      <c r="B10" s="60" t="s">
        <v>175</v>
      </c>
      <c r="C10" s="62">
        <v>5</v>
      </c>
      <c r="D10" s="136" t="s">
        <v>85</v>
      </c>
      <c r="E10" s="131" t="s">
        <v>87</v>
      </c>
      <c r="F10" s="131" t="s">
        <v>24</v>
      </c>
      <c r="G10" s="145">
        <v>2021</v>
      </c>
      <c r="H10" s="158" t="s">
        <v>11</v>
      </c>
      <c r="I10" s="138">
        <v>1424.5</v>
      </c>
      <c r="J10" s="161">
        <f t="shared" si="0"/>
        <v>7122.5</v>
      </c>
      <c r="K10" s="61">
        <v>2214</v>
      </c>
      <c r="L10" s="75"/>
    </row>
    <row r="11" spans="1:12" x14ac:dyDescent="0.2">
      <c r="A11" s="150">
        <v>8</v>
      </c>
      <c r="B11" s="60" t="s">
        <v>175</v>
      </c>
      <c r="C11" s="62">
        <v>5</v>
      </c>
      <c r="D11" s="143" t="s">
        <v>77</v>
      </c>
      <c r="E11" s="139" t="s">
        <v>636</v>
      </c>
      <c r="F11" s="139" t="s">
        <v>34</v>
      </c>
      <c r="G11" s="145" t="s">
        <v>637</v>
      </c>
      <c r="H11" s="158" t="s">
        <v>11</v>
      </c>
      <c r="I11" s="138">
        <v>1305.3599999999999</v>
      </c>
      <c r="J11" s="161">
        <f t="shared" si="0"/>
        <v>6526.7999999999993</v>
      </c>
      <c r="K11" s="61">
        <v>2214</v>
      </c>
      <c r="L11" s="76"/>
    </row>
    <row r="12" spans="1:12" x14ac:dyDescent="0.2">
      <c r="A12" s="208">
        <v>9</v>
      </c>
      <c r="B12" s="209" t="s">
        <v>175</v>
      </c>
      <c r="C12" s="62">
        <v>5</v>
      </c>
      <c r="D12" s="143" t="s">
        <v>638</v>
      </c>
      <c r="E12" s="139" t="s">
        <v>639</v>
      </c>
      <c r="F12" s="139" t="s">
        <v>24</v>
      </c>
      <c r="G12" s="145" t="s">
        <v>640</v>
      </c>
      <c r="H12" s="158" t="s">
        <v>11</v>
      </c>
      <c r="I12" s="138">
        <v>1059.52</v>
      </c>
      <c r="J12" s="161">
        <f t="shared" si="0"/>
        <v>5297.6</v>
      </c>
      <c r="K12" s="61">
        <v>2214</v>
      </c>
      <c r="L12" s="76"/>
    </row>
    <row r="13" spans="1:12" x14ac:dyDescent="0.2">
      <c r="A13" s="150">
        <v>10</v>
      </c>
      <c r="B13" s="60" t="s">
        <v>175</v>
      </c>
      <c r="C13" s="62">
        <v>5</v>
      </c>
      <c r="D13" s="143" t="s">
        <v>641</v>
      </c>
      <c r="E13" s="139" t="s">
        <v>642</v>
      </c>
      <c r="F13" s="139" t="s">
        <v>50</v>
      </c>
      <c r="G13" s="145" t="s">
        <v>643</v>
      </c>
      <c r="H13" s="158" t="s">
        <v>11</v>
      </c>
      <c r="I13" s="138">
        <v>1485.8</v>
      </c>
      <c r="J13" s="161">
        <f t="shared" si="0"/>
        <v>7429</v>
      </c>
      <c r="K13" s="61">
        <v>2214</v>
      </c>
      <c r="L13" s="76"/>
    </row>
    <row r="14" spans="1:12" x14ac:dyDescent="0.2">
      <c r="A14" s="150">
        <v>11</v>
      </c>
      <c r="B14" s="60" t="s">
        <v>175</v>
      </c>
      <c r="C14" s="62">
        <v>6</v>
      </c>
      <c r="D14" s="143" t="s">
        <v>644</v>
      </c>
      <c r="E14" s="139" t="s">
        <v>645</v>
      </c>
      <c r="F14" s="139" t="s">
        <v>34</v>
      </c>
      <c r="G14" s="145" t="s">
        <v>646</v>
      </c>
      <c r="H14" s="158" t="s">
        <v>11</v>
      </c>
      <c r="I14" s="138">
        <v>2413.3199999999997</v>
      </c>
      <c r="J14" s="161">
        <f t="shared" si="0"/>
        <v>14479.919999999998</v>
      </c>
      <c r="K14" s="61">
        <v>2214</v>
      </c>
      <c r="L14" s="76"/>
    </row>
    <row r="15" spans="1:12" x14ac:dyDescent="0.2">
      <c r="A15" s="150">
        <v>12</v>
      </c>
      <c r="B15" s="60" t="s">
        <v>172</v>
      </c>
      <c r="C15" s="62">
        <v>3</v>
      </c>
      <c r="D15" s="143" t="s">
        <v>647</v>
      </c>
      <c r="E15" s="139" t="s">
        <v>648</v>
      </c>
      <c r="F15" s="139" t="s">
        <v>24</v>
      </c>
      <c r="G15" s="145">
        <v>2022</v>
      </c>
      <c r="H15" s="158" t="s">
        <v>11</v>
      </c>
      <c r="I15" s="141">
        <v>641</v>
      </c>
      <c r="J15" s="161">
        <f t="shared" si="0"/>
        <v>1923</v>
      </c>
      <c r="K15" s="61">
        <v>4509</v>
      </c>
      <c r="L15" s="76"/>
    </row>
    <row r="16" spans="1:12" x14ac:dyDescent="0.2">
      <c r="A16" s="208">
        <v>13</v>
      </c>
      <c r="B16" s="60" t="s">
        <v>172</v>
      </c>
      <c r="C16" s="62">
        <v>3</v>
      </c>
      <c r="D16" s="143" t="s">
        <v>649</v>
      </c>
      <c r="E16" s="139" t="s">
        <v>650</v>
      </c>
      <c r="F16" s="139" t="s">
        <v>24</v>
      </c>
      <c r="G16" s="145">
        <v>2022</v>
      </c>
      <c r="H16" s="158" t="s">
        <v>11</v>
      </c>
      <c r="I16" s="141">
        <v>1328</v>
      </c>
      <c r="J16" s="161">
        <f t="shared" si="0"/>
        <v>3984</v>
      </c>
      <c r="K16" s="61">
        <v>4509</v>
      </c>
      <c r="L16" s="76"/>
    </row>
    <row r="17" spans="1:27" x14ac:dyDescent="0.2">
      <c r="A17" s="150">
        <v>14</v>
      </c>
      <c r="B17" s="60" t="s">
        <v>172</v>
      </c>
      <c r="C17" s="62">
        <v>3</v>
      </c>
      <c r="D17" s="143" t="s">
        <v>651</v>
      </c>
      <c r="E17" s="139" t="s">
        <v>652</v>
      </c>
      <c r="F17" s="139" t="s">
        <v>24</v>
      </c>
      <c r="G17" s="145">
        <v>2022</v>
      </c>
      <c r="H17" s="158" t="s">
        <v>11</v>
      </c>
      <c r="I17" s="141">
        <v>2226</v>
      </c>
      <c r="J17" s="161">
        <f t="shared" si="0"/>
        <v>6678</v>
      </c>
      <c r="K17" s="61">
        <v>4509</v>
      </c>
      <c r="L17" s="76"/>
    </row>
    <row r="18" spans="1:27" x14ac:dyDescent="0.2">
      <c r="A18" s="150">
        <v>15</v>
      </c>
      <c r="B18" s="60" t="s">
        <v>172</v>
      </c>
      <c r="C18" s="62">
        <v>3</v>
      </c>
      <c r="D18" s="143" t="s">
        <v>653</v>
      </c>
      <c r="E18" s="139" t="s">
        <v>654</v>
      </c>
      <c r="F18" s="139" t="s">
        <v>50</v>
      </c>
      <c r="G18" s="145">
        <v>2022</v>
      </c>
      <c r="H18" s="158" t="s">
        <v>11</v>
      </c>
      <c r="I18" s="141">
        <v>680</v>
      </c>
      <c r="J18" s="161">
        <f t="shared" si="0"/>
        <v>2040</v>
      </c>
      <c r="K18" s="61">
        <v>4509</v>
      </c>
      <c r="L18" s="76"/>
    </row>
    <row r="19" spans="1:27" x14ac:dyDescent="0.2">
      <c r="A19" s="150">
        <v>16</v>
      </c>
      <c r="B19" s="60" t="s">
        <v>175</v>
      </c>
      <c r="C19" s="62">
        <v>5</v>
      </c>
      <c r="D19" s="143" t="s">
        <v>655</v>
      </c>
      <c r="E19" s="139" t="s">
        <v>656</v>
      </c>
      <c r="F19" s="139" t="s">
        <v>50</v>
      </c>
      <c r="G19" s="145">
        <v>2022</v>
      </c>
      <c r="H19" s="158" t="s">
        <v>11</v>
      </c>
      <c r="I19" s="138">
        <v>570</v>
      </c>
      <c r="J19" s="161">
        <f t="shared" si="0"/>
        <v>2850</v>
      </c>
      <c r="K19" s="61">
        <v>2214</v>
      </c>
      <c r="L19" s="76"/>
    </row>
    <row r="20" spans="1:27" x14ac:dyDescent="0.2">
      <c r="A20" s="208">
        <v>17</v>
      </c>
      <c r="B20" s="60" t="s">
        <v>173</v>
      </c>
      <c r="C20" s="62">
        <v>2</v>
      </c>
      <c r="D20" s="143" t="s">
        <v>657</v>
      </c>
      <c r="E20" s="139" t="s">
        <v>658</v>
      </c>
      <c r="F20" s="139" t="s">
        <v>25</v>
      </c>
      <c r="G20" s="139">
        <v>2022</v>
      </c>
      <c r="H20" s="213" t="s">
        <v>11</v>
      </c>
      <c r="I20" s="134">
        <v>1047</v>
      </c>
      <c r="J20" s="161">
        <f t="shared" si="0"/>
        <v>2094</v>
      </c>
      <c r="K20" s="61" t="s">
        <v>1066</v>
      </c>
      <c r="L20" s="76"/>
    </row>
    <row r="21" spans="1:27" ht="15.75" customHeight="1" x14ac:dyDescent="0.2">
      <c r="A21" s="150">
        <v>18</v>
      </c>
      <c r="B21" s="60" t="s">
        <v>173</v>
      </c>
      <c r="C21" s="62">
        <v>2</v>
      </c>
      <c r="D21" s="143" t="s">
        <v>659</v>
      </c>
      <c r="E21" s="139" t="s">
        <v>660</v>
      </c>
      <c r="F21" s="139" t="s">
        <v>25</v>
      </c>
      <c r="G21" s="139">
        <v>2022</v>
      </c>
      <c r="H21" s="213" t="s">
        <v>11</v>
      </c>
      <c r="I21" s="134">
        <v>1434</v>
      </c>
      <c r="J21" s="161">
        <f t="shared" si="0"/>
        <v>2868</v>
      </c>
      <c r="K21" s="61" t="s">
        <v>1066</v>
      </c>
      <c r="L21" s="76"/>
    </row>
    <row r="22" spans="1:27" ht="15.75" customHeight="1" x14ac:dyDescent="0.2">
      <c r="A22" s="150">
        <v>19</v>
      </c>
      <c r="B22" s="60" t="s">
        <v>173</v>
      </c>
      <c r="C22" s="62">
        <v>2</v>
      </c>
      <c r="D22" s="143" t="s">
        <v>661</v>
      </c>
      <c r="E22" s="139" t="s">
        <v>662</v>
      </c>
      <c r="F22" s="139" t="s">
        <v>25</v>
      </c>
      <c r="G22" s="139">
        <v>2022</v>
      </c>
      <c r="H22" s="213" t="s">
        <v>11</v>
      </c>
      <c r="I22" s="134">
        <v>1623</v>
      </c>
      <c r="J22" s="161">
        <f>I22*C22</f>
        <v>3246</v>
      </c>
      <c r="K22" s="61" t="s">
        <v>1066</v>
      </c>
      <c r="L22" s="76"/>
    </row>
    <row r="23" spans="1:27" ht="15.75" customHeight="1" x14ac:dyDescent="0.2">
      <c r="A23" s="150">
        <v>20</v>
      </c>
      <c r="B23" s="60" t="s">
        <v>173</v>
      </c>
      <c r="C23" s="62">
        <v>2</v>
      </c>
      <c r="D23" s="143" t="s">
        <v>663</v>
      </c>
      <c r="E23" s="139" t="s">
        <v>664</v>
      </c>
      <c r="F23" s="139" t="s">
        <v>25</v>
      </c>
      <c r="G23" s="139">
        <v>2022</v>
      </c>
      <c r="H23" s="213" t="s">
        <v>11</v>
      </c>
      <c r="I23" s="134">
        <v>1186</v>
      </c>
      <c r="J23" s="161">
        <f t="shared" si="0"/>
        <v>2372</v>
      </c>
      <c r="K23" s="61" t="s">
        <v>1066</v>
      </c>
      <c r="L23" s="76"/>
    </row>
    <row r="24" spans="1:27" ht="15.75" customHeight="1" x14ac:dyDescent="0.2">
      <c r="A24" s="208">
        <v>21</v>
      </c>
      <c r="B24" s="60" t="s">
        <v>173</v>
      </c>
      <c r="C24" s="62">
        <v>2</v>
      </c>
      <c r="D24" s="143" t="s">
        <v>665</v>
      </c>
      <c r="E24" s="139" t="s">
        <v>666</v>
      </c>
      <c r="F24" s="139" t="s">
        <v>25</v>
      </c>
      <c r="G24" s="139">
        <v>2021</v>
      </c>
      <c r="H24" s="213" t="s">
        <v>11</v>
      </c>
      <c r="I24" s="134">
        <v>1137</v>
      </c>
      <c r="J24" s="161">
        <f t="shared" si="0"/>
        <v>2274</v>
      </c>
      <c r="K24" s="61" t="s">
        <v>1066</v>
      </c>
      <c r="L24" s="76"/>
    </row>
    <row r="25" spans="1:27" ht="15.75" customHeight="1" x14ac:dyDescent="0.25">
      <c r="A25" s="150">
        <v>22</v>
      </c>
      <c r="B25" s="60" t="s">
        <v>173</v>
      </c>
      <c r="C25" s="62">
        <v>2</v>
      </c>
      <c r="D25" s="143" t="s">
        <v>667</v>
      </c>
      <c r="E25" s="139" t="s">
        <v>668</v>
      </c>
      <c r="F25" s="139" t="s">
        <v>25</v>
      </c>
      <c r="G25" s="139">
        <v>2022</v>
      </c>
      <c r="H25" s="213" t="s">
        <v>11</v>
      </c>
      <c r="I25" s="134">
        <v>731</v>
      </c>
      <c r="J25" s="161">
        <f>I25*C25</f>
        <v>1462</v>
      </c>
      <c r="K25" s="61" t="s">
        <v>1066</v>
      </c>
      <c r="L25" s="76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1:27" ht="15.75" customHeight="1" x14ac:dyDescent="0.25">
      <c r="A26" s="150">
        <v>23</v>
      </c>
      <c r="B26" s="60" t="s">
        <v>173</v>
      </c>
      <c r="C26" s="62">
        <v>2</v>
      </c>
      <c r="D26" s="143" t="s">
        <v>669</v>
      </c>
      <c r="E26" s="139" t="s">
        <v>670</v>
      </c>
      <c r="F26" s="139" t="s">
        <v>25</v>
      </c>
      <c r="G26" s="139">
        <v>2021</v>
      </c>
      <c r="H26" s="213" t="s">
        <v>11</v>
      </c>
      <c r="I26" s="134">
        <v>1592</v>
      </c>
      <c r="J26" s="161">
        <f t="shared" si="0"/>
        <v>3184</v>
      </c>
      <c r="K26" s="61" t="s">
        <v>1066</v>
      </c>
      <c r="L26" s="76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1:27" ht="15.75" customHeight="1" x14ac:dyDescent="0.25">
      <c r="A27" s="150">
        <v>24</v>
      </c>
      <c r="B27" s="60" t="s">
        <v>173</v>
      </c>
      <c r="C27" s="62">
        <v>2</v>
      </c>
      <c r="D27" s="143" t="s">
        <v>671</v>
      </c>
      <c r="E27" s="139" t="s">
        <v>672</v>
      </c>
      <c r="F27" s="139" t="s">
        <v>25</v>
      </c>
      <c r="G27" s="139">
        <v>2022</v>
      </c>
      <c r="H27" s="213" t="s">
        <v>11</v>
      </c>
      <c r="I27" s="134">
        <v>1344</v>
      </c>
      <c r="J27" s="161">
        <f t="shared" si="0"/>
        <v>2688</v>
      </c>
      <c r="K27" s="61" t="s">
        <v>1066</v>
      </c>
      <c r="L27" s="76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1:27" ht="15.75" customHeight="1" x14ac:dyDescent="0.25">
      <c r="A28" s="208">
        <v>25</v>
      </c>
      <c r="B28" s="60" t="s">
        <v>172</v>
      </c>
      <c r="C28" s="62">
        <v>3</v>
      </c>
      <c r="D28" s="143" t="s">
        <v>673</v>
      </c>
      <c r="E28" s="139" t="s">
        <v>674</v>
      </c>
      <c r="F28" s="139" t="s">
        <v>25</v>
      </c>
      <c r="G28" s="139">
        <v>2021</v>
      </c>
      <c r="H28" s="213" t="s">
        <v>11</v>
      </c>
      <c r="I28" s="141">
        <v>491</v>
      </c>
      <c r="J28" s="161">
        <f t="shared" si="0"/>
        <v>1473</v>
      </c>
      <c r="K28" s="61">
        <v>4509</v>
      </c>
      <c r="L28" s="76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1:27" ht="15.75" customHeight="1" x14ac:dyDescent="0.25">
      <c r="A29" s="150">
        <v>26</v>
      </c>
      <c r="B29" s="60" t="s">
        <v>173</v>
      </c>
      <c r="C29" s="62">
        <v>2</v>
      </c>
      <c r="D29" s="143" t="s">
        <v>675</v>
      </c>
      <c r="E29" s="139" t="s">
        <v>676</v>
      </c>
      <c r="F29" s="139" t="s">
        <v>25</v>
      </c>
      <c r="G29" s="139">
        <v>2021</v>
      </c>
      <c r="H29" s="213" t="s">
        <v>11</v>
      </c>
      <c r="I29" s="134">
        <v>581</v>
      </c>
      <c r="J29" s="161">
        <f>I29*C29</f>
        <v>1162</v>
      </c>
      <c r="K29" s="61" t="s">
        <v>1066</v>
      </c>
      <c r="L29" s="76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 ht="15.75" customHeight="1" x14ac:dyDescent="0.25">
      <c r="A30" s="150">
        <v>27</v>
      </c>
      <c r="B30" s="60" t="s">
        <v>172</v>
      </c>
      <c r="C30" s="62">
        <v>3</v>
      </c>
      <c r="D30" s="143" t="s">
        <v>677</v>
      </c>
      <c r="E30" s="139" t="s">
        <v>678</v>
      </c>
      <c r="F30" s="139" t="s">
        <v>25</v>
      </c>
      <c r="G30" s="139">
        <v>2021</v>
      </c>
      <c r="H30" s="213" t="s">
        <v>11</v>
      </c>
      <c r="I30" s="141">
        <v>994</v>
      </c>
      <c r="J30" s="161">
        <f t="shared" si="0"/>
        <v>2982</v>
      </c>
      <c r="K30" s="61">
        <v>4509</v>
      </c>
      <c r="L30" s="76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:27" ht="15.75" customHeight="1" x14ac:dyDescent="0.25">
      <c r="A31" s="150">
        <v>28</v>
      </c>
      <c r="B31" s="60" t="s">
        <v>173</v>
      </c>
      <c r="C31" s="62">
        <v>2</v>
      </c>
      <c r="D31" s="143" t="s">
        <v>679</v>
      </c>
      <c r="E31" s="139" t="s">
        <v>680</v>
      </c>
      <c r="F31" s="139" t="s">
        <v>25</v>
      </c>
      <c r="G31" s="139">
        <v>2021</v>
      </c>
      <c r="H31" s="213" t="s">
        <v>11</v>
      </c>
      <c r="I31" s="134">
        <v>1701</v>
      </c>
      <c r="J31" s="161">
        <f t="shared" si="0"/>
        <v>3402</v>
      </c>
      <c r="K31" s="61" t="s">
        <v>1066</v>
      </c>
      <c r="L31" s="76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1:27" ht="15.75" customHeight="1" x14ac:dyDescent="0.25">
      <c r="A32" s="208">
        <v>29</v>
      </c>
      <c r="B32" s="60" t="s">
        <v>173</v>
      </c>
      <c r="C32" s="62">
        <v>2</v>
      </c>
      <c r="D32" s="143" t="s">
        <v>681</v>
      </c>
      <c r="E32" s="139" t="s">
        <v>682</v>
      </c>
      <c r="F32" s="139" t="s">
        <v>25</v>
      </c>
      <c r="G32" s="139">
        <v>2022</v>
      </c>
      <c r="H32" s="213" t="s">
        <v>11</v>
      </c>
      <c r="I32" s="134">
        <v>1461</v>
      </c>
      <c r="J32" s="161">
        <f t="shared" si="0"/>
        <v>2922</v>
      </c>
      <c r="K32" s="61" t="s">
        <v>1066</v>
      </c>
      <c r="L32" s="76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1:27" ht="15.75" customHeight="1" x14ac:dyDescent="0.25">
      <c r="A33" s="150">
        <v>30</v>
      </c>
      <c r="B33" s="60" t="s">
        <v>172</v>
      </c>
      <c r="C33" s="62">
        <v>3</v>
      </c>
      <c r="D33" s="143" t="s">
        <v>683</v>
      </c>
      <c r="E33" s="139" t="s">
        <v>684</v>
      </c>
      <c r="F33" s="139" t="s">
        <v>25</v>
      </c>
      <c r="G33" s="139">
        <v>2020</v>
      </c>
      <c r="H33" s="213" t="s">
        <v>11</v>
      </c>
      <c r="I33" s="141">
        <v>542</v>
      </c>
      <c r="J33" s="161">
        <f t="shared" si="0"/>
        <v>1626</v>
      </c>
      <c r="K33" s="61">
        <v>4509</v>
      </c>
      <c r="L33" s="76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 spans="1:27" ht="15.75" customHeight="1" x14ac:dyDescent="0.2">
      <c r="A34" s="150">
        <v>31</v>
      </c>
      <c r="B34" s="60" t="s">
        <v>173</v>
      </c>
      <c r="C34" s="62">
        <v>2</v>
      </c>
      <c r="D34" s="143" t="s">
        <v>685</v>
      </c>
      <c r="E34" s="139" t="s">
        <v>686</v>
      </c>
      <c r="F34" s="139" t="s">
        <v>25</v>
      </c>
      <c r="G34" s="139">
        <v>2022</v>
      </c>
      <c r="H34" s="213" t="s">
        <v>11</v>
      </c>
      <c r="I34" s="134">
        <v>897</v>
      </c>
      <c r="J34" s="161">
        <f t="shared" si="0"/>
        <v>1794</v>
      </c>
      <c r="K34" s="61" t="s">
        <v>1066</v>
      </c>
      <c r="L34" s="76"/>
    </row>
    <row r="35" spans="1:27" ht="15.75" customHeight="1" x14ac:dyDescent="0.2">
      <c r="A35" s="150">
        <v>32</v>
      </c>
      <c r="B35" s="60" t="s">
        <v>173</v>
      </c>
      <c r="C35" s="62">
        <v>2</v>
      </c>
      <c r="D35" s="143" t="s">
        <v>687</v>
      </c>
      <c r="E35" s="139" t="s">
        <v>688</v>
      </c>
      <c r="F35" s="139" t="s">
        <v>25</v>
      </c>
      <c r="G35" s="139">
        <v>2022</v>
      </c>
      <c r="H35" s="213" t="s">
        <v>11</v>
      </c>
      <c r="I35" s="134">
        <v>1348</v>
      </c>
      <c r="J35" s="161">
        <f t="shared" si="0"/>
        <v>2696</v>
      </c>
      <c r="K35" s="61" t="s">
        <v>1066</v>
      </c>
      <c r="L35" s="76"/>
    </row>
    <row r="36" spans="1:27" ht="15.75" customHeight="1" x14ac:dyDescent="0.25">
      <c r="A36" s="208">
        <v>33</v>
      </c>
      <c r="B36" s="211" t="s">
        <v>173</v>
      </c>
      <c r="C36" s="62">
        <v>2</v>
      </c>
      <c r="D36" s="143" t="s">
        <v>689</v>
      </c>
      <c r="E36" s="139" t="s">
        <v>62</v>
      </c>
      <c r="F36" s="139" t="s">
        <v>25</v>
      </c>
      <c r="G36" s="139">
        <v>2022</v>
      </c>
      <c r="H36" s="213" t="s">
        <v>11</v>
      </c>
      <c r="I36" s="134">
        <v>818</v>
      </c>
      <c r="J36" s="161">
        <f t="shared" si="0"/>
        <v>1636</v>
      </c>
      <c r="K36" s="215" t="s">
        <v>1066</v>
      </c>
      <c r="L36" s="76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1:27" ht="16.5" customHeight="1" x14ac:dyDescent="0.25">
      <c r="A37" s="150">
        <v>34</v>
      </c>
      <c r="B37" s="60" t="s">
        <v>173</v>
      </c>
      <c r="C37" s="62">
        <v>2</v>
      </c>
      <c r="D37" s="143" t="s">
        <v>690</v>
      </c>
      <c r="E37" s="139" t="s">
        <v>691</v>
      </c>
      <c r="F37" s="139" t="s">
        <v>25</v>
      </c>
      <c r="G37" s="139">
        <v>2021</v>
      </c>
      <c r="H37" s="213" t="s">
        <v>11</v>
      </c>
      <c r="I37" s="134">
        <v>697</v>
      </c>
      <c r="J37" s="161">
        <f t="shared" si="0"/>
        <v>1394</v>
      </c>
      <c r="K37" s="61" t="s">
        <v>1066</v>
      </c>
      <c r="L37" s="76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1:27" ht="18" customHeight="1" x14ac:dyDescent="0.25">
      <c r="A38" s="150">
        <v>35</v>
      </c>
      <c r="B38" s="60" t="s">
        <v>173</v>
      </c>
      <c r="C38" s="62">
        <v>2</v>
      </c>
      <c r="D38" s="143" t="s">
        <v>692</v>
      </c>
      <c r="E38" s="139" t="s">
        <v>693</v>
      </c>
      <c r="F38" s="139" t="s">
        <v>25</v>
      </c>
      <c r="G38" s="139">
        <v>2022</v>
      </c>
      <c r="H38" s="213" t="s">
        <v>11</v>
      </c>
      <c r="I38" s="134">
        <v>2390</v>
      </c>
      <c r="J38" s="161">
        <f t="shared" si="0"/>
        <v>4780</v>
      </c>
      <c r="K38" s="61" t="s">
        <v>1066</v>
      </c>
      <c r="L38" s="76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:27" ht="15.75" customHeight="1" x14ac:dyDescent="0.25">
      <c r="A39" s="150">
        <v>36</v>
      </c>
      <c r="B39" s="60" t="s">
        <v>173</v>
      </c>
      <c r="C39" s="62">
        <v>2</v>
      </c>
      <c r="D39" s="143" t="s">
        <v>694</v>
      </c>
      <c r="E39" s="139" t="s">
        <v>695</v>
      </c>
      <c r="F39" s="139" t="s">
        <v>25</v>
      </c>
      <c r="G39" s="139">
        <v>2022</v>
      </c>
      <c r="H39" s="213" t="s">
        <v>11</v>
      </c>
      <c r="I39" s="134">
        <v>2153</v>
      </c>
      <c r="J39" s="161">
        <f t="shared" si="0"/>
        <v>4306</v>
      </c>
      <c r="K39" s="61" t="s">
        <v>1066</v>
      </c>
      <c r="L39" s="76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7" ht="15.75" customHeight="1" x14ac:dyDescent="0.25">
      <c r="A40" s="208">
        <v>37</v>
      </c>
      <c r="B40" s="60" t="s">
        <v>172</v>
      </c>
      <c r="C40" s="62">
        <v>3</v>
      </c>
      <c r="D40" s="143" t="s">
        <v>696</v>
      </c>
      <c r="E40" s="139" t="s">
        <v>697</v>
      </c>
      <c r="F40" s="139" t="s">
        <v>25</v>
      </c>
      <c r="G40" s="139">
        <v>2022</v>
      </c>
      <c r="H40" s="213" t="s">
        <v>11</v>
      </c>
      <c r="I40" s="141">
        <v>1318</v>
      </c>
      <c r="J40" s="161">
        <f t="shared" si="0"/>
        <v>3954</v>
      </c>
      <c r="K40" s="61">
        <v>4509</v>
      </c>
      <c r="L40" s="76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1:27" ht="15.75" customHeight="1" x14ac:dyDescent="0.25">
      <c r="A41" s="150">
        <v>38</v>
      </c>
      <c r="B41" s="60" t="s">
        <v>173</v>
      </c>
      <c r="C41" s="62">
        <v>2</v>
      </c>
      <c r="D41" s="143" t="s">
        <v>698</v>
      </c>
      <c r="E41" s="139" t="s">
        <v>699</v>
      </c>
      <c r="F41" s="139" t="s">
        <v>25</v>
      </c>
      <c r="G41" s="139">
        <v>2022</v>
      </c>
      <c r="H41" s="213" t="s">
        <v>11</v>
      </c>
      <c r="I41" s="134">
        <v>1348</v>
      </c>
      <c r="J41" s="161">
        <f t="shared" si="0"/>
        <v>2696</v>
      </c>
      <c r="K41" s="61" t="s">
        <v>1066</v>
      </c>
      <c r="L41" s="76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 spans="1:27" ht="15.75" customHeight="1" x14ac:dyDescent="0.2">
      <c r="A42" s="150">
        <v>39</v>
      </c>
      <c r="B42" s="60" t="s">
        <v>173</v>
      </c>
      <c r="C42" s="62">
        <v>2</v>
      </c>
      <c r="D42" s="143" t="s">
        <v>700</v>
      </c>
      <c r="E42" s="139" t="s">
        <v>701</v>
      </c>
      <c r="F42" s="139" t="s">
        <v>25</v>
      </c>
      <c r="G42" s="139">
        <v>2022</v>
      </c>
      <c r="H42" s="213" t="s">
        <v>11</v>
      </c>
      <c r="I42" s="134">
        <v>1551</v>
      </c>
      <c r="J42" s="161">
        <f t="shared" si="0"/>
        <v>3102</v>
      </c>
      <c r="K42" s="61" t="s">
        <v>1066</v>
      </c>
      <c r="L42" s="76"/>
    </row>
    <row r="43" spans="1:27" ht="15.75" customHeight="1" thickBot="1" x14ac:dyDescent="0.25">
      <c r="A43" s="77"/>
      <c r="B43" s="98"/>
      <c r="C43" s="99"/>
      <c r="D43" s="100"/>
      <c r="E43" s="100"/>
      <c r="F43" s="100"/>
      <c r="G43" s="101"/>
      <c r="H43" s="100"/>
      <c r="I43" s="100"/>
      <c r="J43" s="102"/>
      <c r="K43" s="103"/>
      <c r="L43" s="78"/>
    </row>
    <row r="44" spans="1:27" ht="15.75" customHeight="1" x14ac:dyDescent="0.25">
      <c r="A44" s="64"/>
      <c r="B44" s="68"/>
      <c r="C44" s="68"/>
      <c r="D44" s="64"/>
      <c r="E44" s="64"/>
      <c r="F44" s="64"/>
      <c r="G44" s="64"/>
      <c r="H44" s="64"/>
      <c r="I44" s="64"/>
      <c r="J44" s="64"/>
      <c r="K44" s="69"/>
      <c r="L44" s="64"/>
    </row>
    <row r="45" spans="1:27" s="56" customFormat="1" ht="15.75" customHeight="1" thickBot="1" x14ac:dyDescent="0.25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</row>
    <row r="46" spans="1:27" s="56" customFormat="1" ht="15.75" customHeight="1" thickBot="1" x14ac:dyDescent="0.25">
      <c r="A46" s="82"/>
      <c r="B46" s="83"/>
      <c r="C46" s="83"/>
      <c r="D46" s="83"/>
      <c r="E46" s="83"/>
      <c r="F46" s="83"/>
      <c r="G46" s="83"/>
      <c r="H46" s="83"/>
      <c r="I46" s="83"/>
      <c r="J46" s="83"/>
      <c r="K46" s="84"/>
      <c r="L46" s="90"/>
    </row>
    <row r="47" spans="1:27" ht="15.75" customHeight="1" thickBot="1" x14ac:dyDescent="0.2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85"/>
      <c r="L47" s="86"/>
    </row>
    <row r="48" spans="1:27" ht="15.75" customHeight="1" thickBot="1" x14ac:dyDescent="0.3">
      <c r="A48" s="81" t="s">
        <v>12</v>
      </c>
      <c r="B48" s="81" t="s">
        <v>13</v>
      </c>
      <c r="C48" s="46"/>
      <c r="D48" s="88"/>
      <c r="E48" s="88"/>
      <c r="F48" s="88"/>
      <c r="G48" s="88"/>
      <c r="H48" s="88"/>
      <c r="I48" s="88"/>
      <c r="J48" s="92" t="s">
        <v>8</v>
      </c>
      <c r="K48" s="93">
        <f>SUM(J4:J42)</f>
        <v>148873.78</v>
      </c>
      <c r="L48" s="86"/>
    </row>
    <row r="49" spans="1:14" ht="15.75" customHeight="1" thickBot="1" x14ac:dyDescent="0.3">
      <c r="A49" s="71">
        <v>39</v>
      </c>
      <c r="B49" s="87">
        <f>SUM(C4:C42)</f>
        <v>113</v>
      </c>
      <c r="C49" s="97" t="s">
        <v>14</v>
      </c>
      <c r="D49" s="83"/>
      <c r="E49" s="83"/>
      <c r="F49" s="83"/>
      <c r="G49" s="83"/>
      <c r="H49" s="83"/>
      <c r="I49" s="83"/>
      <c r="J49" s="83"/>
      <c r="K49" s="89"/>
      <c r="L49" s="91"/>
    </row>
    <row r="50" spans="1:14" ht="21.75" customHeight="1" thickBot="1" x14ac:dyDescent="0.2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</row>
    <row r="51" spans="1:14" ht="22.9" customHeight="1" thickBot="1" x14ac:dyDescent="0.3">
      <c r="A51" s="64"/>
      <c r="B51" s="64"/>
      <c r="C51" s="64"/>
      <c r="D51" s="64"/>
      <c r="E51" s="64"/>
      <c r="F51" s="70" t="s">
        <v>12</v>
      </c>
      <c r="G51" s="70" t="s">
        <v>13</v>
      </c>
      <c r="H51" s="64"/>
      <c r="I51" s="64"/>
      <c r="J51" s="64"/>
      <c r="K51" s="368" t="s">
        <v>108</v>
      </c>
      <c r="L51" s="369"/>
    </row>
    <row r="52" spans="1:14" ht="15.75" customHeight="1" thickBot="1" x14ac:dyDescent="0.3">
      <c r="A52" s="64"/>
      <c r="B52" s="64"/>
      <c r="C52" s="64"/>
      <c r="D52" s="64"/>
      <c r="E52" s="64"/>
      <c r="F52" s="71">
        <v>39</v>
      </c>
      <c r="G52" s="87">
        <f>+B49</f>
        <v>113</v>
      </c>
      <c r="H52" s="94" t="s">
        <v>107</v>
      </c>
      <c r="I52" s="95"/>
      <c r="J52" s="96">
        <f>K48</f>
        <v>148873.78</v>
      </c>
      <c r="K52" s="370">
        <v>90000</v>
      </c>
      <c r="L52" s="371"/>
    </row>
    <row r="53" spans="1:14" ht="15.75" customHeight="1" x14ac:dyDescent="0.2">
      <c r="A53" s="155"/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</row>
    <row r="54" spans="1:14" ht="21.6" customHeight="1" x14ac:dyDescent="0.2">
      <c r="A54" s="155"/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</row>
    <row r="55" spans="1:14" ht="15.75" customHeight="1" x14ac:dyDescent="0.2">
      <c r="A55" s="155"/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</row>
    <row r="56" spans="1:14" ht="22.5" customHeight="1" thickBot="1" x14ac:dyDescent="0.45">
      <c r="A56" s="155"/>
      <c r="B56" s="374" t="s">
        <v>109</v>
      </c>
      <c r="C56" s="374"/>
      <c r="D56" s="374"/>
      <c r="E56" s="374"/>
      <c r="F56" s="374"/>
      <c r="G56" s="374"/>
      <c r="H56" s="374"/>
      <c r="I56" s="374"/>
      <c r="J56" s="374"/>
      <c r="K56" s="374"/>
      <c r="L56" s="374"/>
    </row>
    <row r="57" spans="1:14" ht="28.5" customHeight="1" thickTop="1" x14ac:dyDescent="0.4">
      <c r="A57" s="379" t="s">
        <v>106</v>
      </c>
      <c r="B57" s="375" t="s">
        <v>49</v>
      </c>
      <c r="C57" s="375"/>
      <c r="D57" s="375"/>
      <c r="E57" s="375"/>
      <c r="F57" s="375"/>
      <c r="G57" s="375"/>
      <c r="H57" s="375"/>
      <c r="I57" s="375"/>
      <c r="J57" s="375"/>
      <c r="K57" s="110"/>
      <c r="L57" s="126"/>
    </row>
    <row r="58" spans="1:14" ht="14.25" customHeight="1" thickBot="1" x14ac:dyDescent="0.25">
      <c r="A58" s="380"/>
      <c r="B58" s="111" t="s">
        <v>0</v>
      </c>
      <c r="C58" s="111" t="s">
        <v>1</v>
      </c>
      <c r="D58" s="111" t="s">
        <v>2</v>
      </c>
      <c r="E58" s="111" t="s">
        <v>3</v>
      </c>
      <c r="F58" s="111" t="s">
        <v>4</v>
      </c>
      <c r="G58" s="111" t="s">
        <v>5</v>
      </c>
      <c r="H58" s="111" t="s">
        <v>6</v>
      </c>
      <c r="I58" s="111" t="s">
        <v>7</v>
      </c>
      <c r="J58" s="111" t="s">
        <v>8</v>
      </c>
      <c r="K58" s="111" t="s">
        <v>9</v>
      </c>
      <c r="L58" s="127"/>
      <c r="M58" s="46"/>
      <c r="N58" s="46"/>
    </row>
    <row r="59" spans="1:14" ht="15.75" customHeight="1" thickTop="1" x14ac:dyDescent="0.25">
      <c r="A59" s="171">
        <v>1</v>
      </c>
      <c r="B59" s="275" t="s">
        <v>1144</v>
      </c>
      <c r="C59" s="105">
        <v>3</v>
      </c>
      <c r="D59" s="106" t="s">
        <v>1175</v>
      </c>
      <c r="E59" s="105" t="s">
        <v>1176</v>
      </c>
      <c r="F59" s="105" t="s">
        <v>1177</v>
      </c>
      <c r="G59" s="105" t="s">
        <v>1178</v>
      </c>
      <c r="H59" s="107" t="s">
        <v>11</v>
      </c>
      <c r="I59" s="108">
        <v>938</v>
      </c>
      <c r="J59" s="109">
        <v>2814</v>
      </c>
      <c r="K59" s="355" t="s">
        <v>1145</v>
      </c>
      <c r="L59" s="114"/>
      <c r="M59" s="52"/>
      <c r="N59" s="46"/>
    </row>
    <row r="60" spans="1:14" ht="15.75" customHeight="1" x14ac:dyDescent="0.25">
      <c r="A60" s="172">
        <v>2</v>
      </c>
      <c r="B60" s="279" t="s">
        <v>1464</v>
      </c>
      <c r="C60" s="29">
        <v>5</v>
      </c>
      <c r="D60" s="30" t="s">
        <v>1467</v>
      </c>
      <c r="E60" s="29" t="s">
        <v>1489</v>
      </c>
      <c r="F60" s="29" t="s">
        <v>1513</v>
      </c>
      <c r="G60" s="29">
        <v>2021</v>
      </c>
      <c r="H60" s="107" t="s">
        <v>11</v>
      </c>
      <c r="I60" s="48">
        <v>2096.25</v>
      </c>
      <c r="J60" s="40">
        <v>10481.25</v>
      </c>
      <c r="K60" s="359" t="s">
        <v>1441</v>
      </c>
      <c r="L60" s="114"/>
      <c r="M60" s="52"/>
      <c r="N60" s="46"/>
    </row>
    <row r="61" spans="1:14" ht="15.75" customHeight="1" x14ac:dyDescent="0.25">
      <c r="A61" s="172">
        <v>3</v>
      </c>
      <c r="B61" s="279" t="s">
        <v>1464</v>
      </c>
      <c r="C61" s="29">
        <v>5</v>
      </c>
      <c r="D61" s="30" t="s">
        <v>1468</v>
      </c>
      <c r="E61" s="29" t="s">
        <v>1490</v>
      </c>
      <c r="F61" s="29" t="s">
        <v>1529</v>
      </c>
      <c r="G61" s="29">
        <v>2017</v>
      </c>
      <c r="H61" s="107" t="s">
        <v>11</v>
      </c>
      <c r="I61" s="48">
        <v>830.25</v>
      </c>
      <c r="J61" s="40">
        <v>4151.25</v>
      </c>
      <c r="K61" s="359" t="s">
        <v>1441</v>
      </c>
      <c r="L61" s="114"/>
      <c r="M61" s="52"/>
      <c r="N61" s="46"/>
    </row>
    <row r="62" spans="1:14" ht="15.75" customHeight="1" x14ac:dyDescent="0.25">
      <c r="A62" s="172">
        <v>4</v>
      </c>
      <c r="B62" s="279" t="s">
        <v>1464</v>
      </c>
      <c r="C62" s="29">
        <v>5</v>
      </c>
      <c r="D62" s="30" t="s">
        <v>1469</v>
      </c>
      <c r="E62" s="29" t="s">
        <v>1514</v>
      </c>
      <c r="F62" s="29" t="s">
        <v>24</v>
      </c>
      <c r="G62" s="29">
        <v>2020</v>
      </c>
      <c r="H62" s="107" t="s">
        <v>11</v>
      </c>
      <c r="I62" s="48">
        <v>1228.0425</v>
      </c>
      <c r="J62" s="40">
        <v>6140.2124999999996</v>
      </c>
      <c r="K62" s="359" t="s">
        <v>1441</v>
      </c>
      <c r="L62" s="114"/>
      <c r="M62" s="52"/>
      <c r="N62" s="46"/>
    </row>
    <row r="63" spans="1:14" ht="15.75" customHeight="1" x14ac:dyDescent="0.25">
      <c r="A63" s="172">
        <v>5</v>
      </c>
      <c r="B63" s="279" t="s">
        <v>1464</v>
      </c>
      <c r="C63" s="29">
        <v>3</v>
      </c>
      <c r="D63" s="30" t="s">
        <v>1470</v>
      </c>
      <c r="E63" s="29" t="s">
        <v>1515</v>
      </c>
      <c r="F63" s="29" t="s">
        <v>24</v>
      </c>
      <c r="G63" s="29">
        <v>2022</v>
      </c>
      <c r="H63" s="107" t="s">
        <v>11</v>
      </c>
      <c r="I63" s="48">
        <v>705</v>
      </c>
      <c r="J63" s="40">
        <v>2115</v>
      </c>
      <c r="K63" s="359" t="s">
        <v>1441</v>
      </c>
      <c r="L63" s="114"/>
      <c r="M63" s="52"/>
      <c r="N63" s="46"/>
    </row>
    <row r="64" spans="1:14" ht="15.75" customHeight="1" x14ac:dyDescent="0.25">
      <c r="A64" s="172">
        <v>6</v>
      </c>
      <c r="B64" s="279" t="s">
        <v>1464</v>
      </c>
      <c r="C64" s="29">
        <v>6</v>
      </c>
      <c r="D64" s="30" t="s">
        <v>1471</v>
      </c>
      <c r="E64" s="29" t="s">
        <v>1516</v>
      </c>
      <c r="F64" s="29" t="s">
        <v>24</v>
      </c>
      <c r="G64" s="29">
        <v>2018</v>
      </c>
      <c r="H64" s="107" t="s">
        <v>11</v>
      </c>
      <c r="I64" s="48">
        <v>890.61750000000006</v>
      </c>
      <c r="J64" s="40">
        <v>5343.7049999999999</v>
      </c>
      <c r="K64" s="359" t="s">
        <v>1441</v>
      </c>
      <c r="L64" s="114"/>
      <c r="M64" s="52"/>
      <c r="N64" s="46"/>
    </row>
    <row r="65" spans="1:14" s="26" customFormat="1" ht="15.75" customHeight="1" x14ac:dyDescent="0.25">
      <c r="A65" s="172">
        <v>7</v>
      </c>
      <c r="B65" s="279" t="s">
        <v>1464</v>
      </c>
      <c r="C65" s="29">
        <v>3</v>
      </c>
      <c r="D65" s="30" t="s">
        <v>1472</v>
      </c>
      <c r="E65" s="29" t="s">
        <v>1517</v>
      </c>
      <c r="F65" s="29" t="s">
        <v>1438</v>
      </c>
      <c r="G65" s="29">
        <v>2019</v>
      </c>
      <c r="H65" s="107" t="s">
        <v>11</v>
      </c>
      <c r="I65" s="48">
        <v>1665.75</v>
      </c>
      <c r="J65" s="40">
        <v>4997.25</v>
      </c>
      <c r="K65" s="359" t="s">
        <v>1441</v>
      </c>
      <c r="L65" s="114"/>
      <c r="M65" s="52"/>
      <c r="N65" s="46"/>
    </row>
    <row r="66" spans="1:14" s="26" customFormat="1" ht="15.75" customHeight="1" x14ac:dyDescent="0.25">
      <c r="A66" s="172">
        <v>8</v>
      </c>
      <c r="B66" s="279" t="s">
        <v>1464</v>
      </c>
      <c r="C66" s="29">
        <v>5</v>
      </c>
      <c r="D66" s="30" t="s">
        <v>1473</v>
      </c>
      <c r="E66" s="29" t="s">
        <v>1518</v>
      </c>
      <c r="F66" s="29" t="s">
        <v>1438</v>
      </c>
      <c r="G66" s="29">
        <v>2019</v>
      </c>
      <c r="H66" s="107" t="s">
        <v>11</v>
      </c>
      <c r="I66" s="48">
        <v>737.25</v>
      </c>
      <c r="J66" s="40">
        <v>3686.25</v>
      </c>
      <c r="K66" s="359" t="s">
        <v>1441</v>
      </c>
      <c r="L66" s="114"/>
      <c r="M66" s="52"/>
      <c r="N66" s="46"/>
    </row>
    <row r="67" spans="1:14" ht="15.75" customHeight="1" x14ac:dyDescent="0.25">
      <c r="A67" s="172">
        <v>9</v>
      </c>
      <c r="B67" s="279" t="s">
        <v>1464</v>
      </c>
      <c r="C67" s="29">
        <v>10</v>
      </c>
      <c r="D67" s="30" t="s">
        <v>1474</v>
      </c>
      <c r="E67" s="29" t="s">
        <v>1519</v>
      </c>
      <c r="F67" s="29" t="s">
        <v>1438</v>
      </c>
      <c r="G67" s="29">
        <v>2020</v>
      </c>
      <c r="H67" s="107" t="s">
        <v>11</v>
      </c>
      <c r="I67" s="48">
        <v>1413</v>
      </c>
      <c r="J67" s="40">
        <v>14130</v>
      </c>
      <c r="K67" s="359" t="s">
        <v>1441</v>
      </c>
      <c r="L67" s="114"/>
      <c r="M67" s="54"/>
    </row>
    <row r="68" spans="1:14" ht="15.75" customHeight="1" x14ac:dyDescent="0.25">
      <c r="A68" s="172">
        <v>10</v>
      </c>
      <c r="B68" s="279" t="s">
        <v>1464</v>
      </c>
      <c r="C68" s="29">
        <v>3</v>
      </c>
      <c r="D68" s="30" t="s">
        <v>1475</v>
      </c>
      <c r="E68" s="29" t="s">
        <v>1520</v>
      </c>
      <c r="F68" s="29" t="s">
        <v>24</v>
      </c>
      <c r="G68" s="29">
        <v>2021</v>
      </c>
      <c r="H68" s="107" t="s">
        <v>11</v>
      </c>
      <c r="I68" s="48">
        <v>1102.5</v>
      </c>
      <c r="J68" s="40">
        <v>3307.5</v>
      </c>
      <c r="K68" s="359" t="s">
        <v>1441</v>
      </c>
      <c r="L68" s="114"/>
      <c r="M68" s="51"/>
    </row>
    <row r="69" spans="1:14" ht="15.75" customHeight="1" x14ac:dyDescent="0.25">
      <c r="A69" s="172">
        <v>11</v>
      </c>
      <c r="B69" s="279" t="s">
        <v>1464</v>
      </c>
      <c r="C69" s="29">
        <v>3</v>
      </c>
      <c r="D69" s="30" t="s">
        <v>1476</v>
      </c>
      <c r="E69" s="29" t="s">
        <v>1521</v>
      </c>
      <c r="F69" s="29" t="s">
        <v>24</v>
      </c>
      <c r="G69" s="29" t="s">
        <v>1440</v>
      </c>
      <c r="H69" s="107" t="s">
        <v>11</v>
      </c>
      <c r="I69" s="48">
        <v>642.59999999999991</v>
      </c>
      <c r="J69" s="40">
        <v>1927.7999999999997</v>
      </c>
      <c r="K69" s="359" t="s">
        <v>1441</v>
      </c>
      <c r="L69" s="114"/>
      <c r="M69" s="51"/>
    </row>
    <row r="70" spans="1:14" s="27" customFormat="1" ht="15.75" customHeight="1" x14ac:dyDescent="0.25">
      <c r="A70" s="172">
        <v>12</v>
      </c>
      <c r="B70" s="279" t="s">
        <v>1464</v>
      </c>
      <c r="C70" s="29">
        <v>3</v>
      </c>
      <c r="D70" s="30" t="s">
        <v>1477</v>
      </c>
      <c r="E70" s="29" t="s">
        <v>1491</v>
      </c>
      <c r="F70" s="29" t="s">
        <v>1529</v>
      </c>
      <c r="G70" s="29">
        <v>2021</v>
      </c>
      <c r="H70" s="107" t="s">
        <v>11</v>
      </c>
      <c r="I70" s="48">
        <v>1389</v>
      </c>
      <c r="J70" s="40">
        <v>4167</v>
      </c>
      <c r="K70" s="359" t="s">
        <v>1441</v>
      </c>
      <c r="L70" s="114"/>
      <c r="M70" s="51"/>
    </row>
    <row r="71" spans="1:14" s="27" customFormat="1" ht="15.75" customHeight="1" x14ac:dyDescent="0.25">
      <c r="A71" s="172">
        <v>13</v>
      </c>
      <c r="B71" s="279" t="s">
        <v>1464</v>
      </c>
      <c r="C71" s="29">
        <v>5</v>
      </c>
      <c r="D71" s="30" t="s">
        <v>1478</v>
      </c>
      <c r="E71" s="29" t="s">
        <v>1492</v>
      </c>
      <c r="F71" s="29" t="s">
        <v>1513</v>
      </c>
      <c r="G71" s="29">
        <v>2023</v>
      </c>
      <c r="H71" s="107" t="s">
        <v>11</v>
      </c>
      <c r="I71" s="48">
        <v>873.75</v>
      </c>
      <c r="J71" s="40">
        <v>4368.75</v>
      </c>
      <c r="K71" s="359" t="s">
        <v>1441</v>
      </c>
      <c r="L71" s="114"/>
      <c r="M71" s="51"/>
    </row>
    <row r="72" spans="1:14" s="27" customFormat="1" ht="15.75" customHeight="1" x14ac:dyDescent="0.25">
      <c r="A72" s="172">
        <v>14</v>
      </c>
      <c r="B72" s="279" t="s">
        <v>1464</v>
      </c>
      <c r="C72" s="29">
        <v>8</v>
      </c>
      <c r="D72" s="30" t="s">
        <v>1479</v>
      </c>
      <c r="E72" s="29" t="s">
        <v>1522</v>
      </c>
      <c r="F72" s="29" t="s">
        <v>24</v>
      </c>
      <c r="G72" s="29">
        <v>2021</v>
      </c>
      <c r="H72" s="107" t="s">
        <v>11</v>
      </c>
      <c r="I72" s="48">
        <v>1291.5</v>
      </c>
      <c r="J72" s="40">
        <v>10332</v>
      </c>
      <c r="K72" s="359" t="s">
        <v>1441</v>
      </c>
      <c r="L72" s="114"/>
      <c r="M72" s="51"/>
    </row>
    <row r="73" spans="1:14" s="27" customFormat="1" ht="15.75" customHeight="1" x14ac:dyDescent="0.25">
      <c r="A73" s="172">
        <v>15</v>
      </c>
      <c r="B73" s="279" t="s">
        <v>1464</v>
      </c>
      <c r="C73" s="29">
        <v>8</v>
      </c>
      <c r="D73" s="30" t="s">
        <v>1480</v>
      </c>
      <c r="E73" s="29" t="s">
        <v>1523</v>
      </c>
      <c r="F73" s="29" t="s">
        <v>1438</v>
      </c>
      <c r="G73" s="29">
        <v>2019</v>
      </c>
      <c r="H73" s="107" t="s">
        <v>11</v>
      </c>
      <c r="I73" s="48">
        <v>1132.5</v>
      </c>
      <c r="J73" s="40">
        <v>9060</v>
      </c>
      <c r="K73" s="359" t="s">
        <v>1441</v>
      </c>
      <c r="L73" s="114"/>
      <c r="M73" s="51"/>
    </row>
    <row r="74" spans="1:14" s="27" customFormat="1" ht="15.75" customHeight="1" x14ac:dyDescent="0.25">
      <c r="A74" s="172">
        <v>16</v>
      </c>
      <c r="B74" s="279" t="s">
        <v>1464</v>
      </c>
      <c r="C74" s="29">
        <v>5</v>
      </c>
      <c r="D74" s="30" t="s">
        <v>1481</v>
      </c>
      <c r="E74" s="29" t="s">
        <v>1524</v>
      </c>
      <c r="F74" s="29" t="s">
        <v>24</v>
      </c>
      <c r="G74" s="29">
        <v>2022</v>
      </c>
      <c r="H74" s="107" t="s">
        <v>11</v>
      </c>
      <c r="I74" s="48">
        <v>840</v>
      </c>
      <c r="J74" s="40">
        <v>4200</v>
      </c>
      <c r="K74" s="359" t="s">
        <v>1441</v>
      </c>
      <c r="L74" s="114"/>
      <c r="M74" s="51"/>
    </row>
    <row r="75" spans="1:14" ht="15.75" customHeight="1" x14ac:dyDescent="0.25">
      <c r="A75" s="172">
        <v>17</v>
      </c>
      <c r="B75" s="279" t="s">
        <v>1464</v>
      </c>
      <c r="C75" s="29">
        <v>3</v>
      </c>
      <c r="D75" s="30" t="s">
        <v>1482</v>
      </c>
      <c r="E75" s="29" t="s">
        <v>1493</v>
      </c>
      <c r="F75" s="29" t="s">
        <v>1513</v>
      </c>
      <c r="G75" s="29">
        <v>2019</v>
      </c>
      <c r="H75" s="107" t="s">
        <v>11</v>
      </c>
      <c r="I75" s="48">
        <v>1537.5</v>
      </c>
      <c r="J75" s="40">
        <v>4612.5</v>
      </c>
      <c r="K75" s="359" t="s">
        <v>1441</v>
      </c>
      <c r="L75" s="114"/>
      <c r="M75" s="51"/>
    </row>
    <row r="76" spans="1:14" ht="15.75" customHeight="1" x14ac:dyDescent="0.25">
      <c r="A76" s="172">
        <v>18</v>
      </c>
      <c r="B76" s="279" t="s">
        <v>1464</v>
      </c>
      <c r="C76" s="29">
        <v>5</v>
      </c>
      <c r="D76" s="30" t="s">
        <v>1483</v>
      </c>
      <c r="E76" s="29" t="s">
        <v>1494</v>
      </c>
      <c r="F76" s="29" t="s">
        <v>1437</v>
      </c>
      <c r="G76" s="29">
        <v>2022</v>
      </c>
      <c r="H76" s="107" t="s">
        <v>11</v>
      </c>
      <c r="I76" s="48">
        <v>2085</v>
      </c>
      <c r="J76" s="40">
        <v>10425</v>
      </c>
      <c r="K76" s="359" t="s">
        <v>1441</v>
      </c>
      <c r="L76" s="114"/>
      <c r="M76" s="51"/>
    </row>
    <row r="77" spans="1:14" ht="15.75" customHeight="1" x14ac:dyDescent="0.25">
      <c r="A77" s="172">
        <v>19</v>
      </c>
      <c r="B77" s="279" t="s">
        <v>1464</v>
      </c>
      <c r="C77" s="29">
        <v>5</v>
      </c>
      <c r="D77" s="30" t="s">
        <v>1484</v>
      </c>
      <c r="E77" s="29" t="s">
        <v>1495</v>
      </c>
      <c r="F77" s="29" t="s">
        <v>1437</v>
      </c>
      <c r="G77" s="29">
        <v>2022</v>
      </c>
      <c r="H77" s="107" t="s">
        <v>11</v>
      </c>
      <c r="I77" s="48">
        <v>1717.5</v>
      </c>
      <c r="J77" s="40">
        <v>8587.5</v>
      </c>
      <c r="K77" s="359" t="s">
        <v>1441</v>
      </c>
      <c r="L77" s="114"/>
      <c r="M77" s="51"/>
    </row>
    <row r="78" spans="1:14" ht="15.75" customHeight="1" x14ac:dyDescent="0.25">
      <c r="A78" s="172">
        <v>20</v>
      </c>
      <c r="B78" s="279" t="s">
        <v>1464</v>
      </c>
      <c r="C78" s="29">
        <v>5</v>
      </c>
      <c r="D78" s="30" t="s">
        <v>1485</v>
      </c>
      <c r="E78" s="29" t="s">
        <v>1525</v>
      </c>
      <c r="F78" s="29" t="s">
        <v>1438</v>
      </c>
      <c r="G78" s="29">
        <v>2020</v>
      </c>
      <c r="H78" s="107" t="s">
        <v>11</v>
      </c>
      <c r="I78" s="48">
        <v>2720.25</v>
      </c>
      <c r="J78" s="40">
        <v>13601.25</v>
      </c>
      <c r="K78" s="359" t="s">
        <v>1441</v>
      </c>
      <c r="L78" s="114"/>
      <c r="M78" s="51"/>
    </row>
    <row r="79" spans="1:14" ht="15.75" customHeight="1" x14ac:dyDescent="0.25">
      <c r="A79" s="172">
        <v>21</v>
      </c>
      <c r="B79" s="279" t="s">
        <v>1464</v>
      </c>
      <c r="C79" s="29">
        <v>2</v>
      </c>
      <c r="D79" s="30" t="s">
        <v>1486</v>
      </c>
      <c r="E79" s="29" t="s">
        <v>1526</v>
      </c>
      <c r="F79" s="29" t="s">
        <v>1438</v>
      </c>
      <c r="G79" s="29">
        <v>2019</v>
      </c>
      <c r="H79" s="107" t="s">
        <v>11</v>
      </c>
      <c r="I79" s="48">
        <v>3094.5</v>
      </c>
      <c r="J79" s="40">
        <v>6189</v>
      </c>
      <c r="K79" s="359" t="s">
        <v>1441</v>
      </c>
      <c r="L79" s="114"/>
      <c r="M79" s="51"/>
    </row>
    <row r="80" spans="1:14" s="27" customFormat="1" ht="15.75" customHeight="1" x14ac:dyDescent="0.25">
      <c r="A80" s="172">
        <v>22</v>
      </c>
      <c r="B80" s="279" t="s">
        <v>1464</v>
      </c>
      <c r="C80" s="29">
        <v>3</v>
      </c>
      <c r="D80" s="30" t="s">
        <v>1487</v>
      </c>
      <c r="E80" s="29" t="s">
        <v>1527</v>
      </c>
      <c r="F80" s="29" t="s">
        <v>1438</v>
      </c>
      <c r="G80" s="29">
        <v>2019</v>
      </c>
      <c r="H80" s="107" t="s">
        <v>11</v>
      </c>
      <c r="I80" s="48">
        <v>1135.5</v>
      </c>
      <c r="J80" s="40">
        <v>3406.5</v>
      </c>
      <c r="K80" s="359" t="s">
        <v>1441</v>
      </c>
      <c r="L80" s="114"/>
      <c r="M80" s="51"/>
    </row>
    <row r="81" spans="1:14" s="27" customFormat="1" ht="15.75" customHeight="1" x14ac:dyDescent="0.25">
      <c r="A81" s="172">
        <v>23</v>
      </c>
      <c r="B81" s="279" t="s">
        <v>1464</v>
      </c>
      <c r="C81" s="29">
        <v>3</v>
      </c>
      <c r="D81" s="30" t="s">
        <v>1488</v>
      </c>
      <c r="E81" s="29" t="s">
        <v>1528</v>
      </c>
      <c r="F81" s="29" t="s">
        <v>1438</v>
      </c>
      <c r="G81" s="29">
        <v>2020</v>
      </c>
      <c r="H81" s="107" t="s">
        <v>11</v>
      </c>
      <c r="I81" s="48">
        <v>699.75</v>
      </c>
      <c r="J81" s="40">
        <v>2099.25</v>
      </c>
      <c r="K81" s="359" t="s">
        <v>1441</v>
      </c>
      <c r="L81" s="114"/>
    </row>
    <row r="82" spans="1:14" s="27" customFormat="1" ht="15.75" customHeight="1" x14ac:dyDescent="0.25">
      <c r="A82" s="172">
        <v>24</v>
      </c>
      <c r="B82" s="340" t="s">
        <v>2581</v>
      </c>
      <c r="C82" s="29">
        <v>1</v>
      </c>
      <c r="D82" s="341" t="s">
        <v>2582</v>
      </c>
      <c r="E82" s="342" t="s">
        <v>24</v>
      </c>
      <c r="F82" s="342" t="s">
        <v>24</v>
      </c>
      <c r="G82" s="29">
        <v>2022</v>
      </c>
      <c r="H82" s="340" t="s">
        <v>16</v>
      </c>
      <c r="I82" s="48">
        <v>7950</v>
      </c>
      <c r="J82" s="40">
        <v>7950</v>
      </c>
      <c r="K82" s="360" t="s">
        <v>2583</v>
      </c>
      <c r="L82" s="114"/>
      <c r="M82" s="47"/>
    </row>
    <row r="83" spans="1:14" s="27" customFormat="1" ht="15.75" customHeight="1" x14ac:dyDescent="0.25">
      <c r="A83" s="172">
        <v>25</v>
      </c>
      <c r="B83" s="340" t="s">
        <v>2581</v>
      </c>
      <c r="C83" s="29">
        <v>1</v>
      </c>
      <c r="D83" s="341" t="s">
        <v>2584</v>
      </c>
      <c r="E83" s="342" t="s">
        <v>24</v>
      </c>
      <c r="F83" s="342" t="s">
        <v>24</v>
      </c>
      <c r="G83" s="29">
        <v>2022</v>
      </c>
      <c r="H83" s="340" t="s">
        <v>16</v>
      </c>
      <c r="I83" s="48">
        <v>11900</v>
      </c>
      <c r="J83" s="40">
        <v>11900</v>
      </c>
      <c r="K83" s="360" t="s">
        <v>2583</v>
      </c>
      <c r="L83" s="114"/>
    </row>
    <row r="84" spans="1:14" s="27" customFormat="1" ht="15.75" customHeight="1" x14ac:dyDescent="0.25">
      <c r="A84" s="172">
        <v>26</v>
      </c>
      <c r="B84" s="340" t="s">
        <v>2581</v>
      </c>
      <c r="C84" s="29">
        <v>1</v>
      </c>
      <c r="D84" s="341" t="s">
        <v>2585</v>
      </c>
      <c r="E84" s="342" t="s">
        <v>24</v>
      </c>
      <c r="F84" s="342" t="s">
        <v>24</v>
      </c>
      <c r="G84" s="29">
        <v>2022</v>
      </c>
      <c r="H84" s="340" t="s">
        <v>16</v>
      </c>
      <c r="I84" s="48">
        <v>13800</v>
      </c>
      <c r="J84" s="40">
        <v>13800</v>
      </c>
      <c r="K84" s="360" t="s">
        <v>2583</v>
      </c>
      <c r="L84" s="114"/>
    </row>
    <row r="85" spans="1:14" s="27" customFormat="1" ht="15.75" customHeight="1" x14ac:dyDescent="0.25">
      <c r="A85" s="172">
        <v>27</v>
      </c>
      <c r="B85" s="340" t="s">
        <v>2581</v>
      </c>
      <c r="C85" s="29">
        <v>1</v>
      </c>
      <c r="D85" s="341" t="s">
        <v>2586</v>
      </c>
      <c r="E85" s="342" t="s">
        <v>24</v>
      </c>
      <c r="F85" s="342" t="s">
        <v>24</v>
      </c>
      <c r="G85" s="29">
        <v>2022</v>
      </c>
      <c r="H85" s="340" t="s">
        <v>16</v>
      </c>
      <c r="I85" s="48">
        <v>16500</v>
      </c>
      <c r="J85" s="40">
        <v>16500</v>
      </c>
      <c r="K85" s="360" t="s">
        <v>2583</v>
      </c>
      <c r="L85" s="114"/>
      <c r="N85" s="51"/>
    </row>
    <row r="86" spans="1:14" s="27" customFormat="1" ht="15.75" customHeight="1" x14ac:dyDescent="0.25">
      <c r="A86" s="172">
        <v>28</v>
      </c>
      <c r="B86" s="340" t="s">
        <v>2581</v>
      </c>
      <c r="C86" s="29">
        <v>1</v>
      </c>
      <c r="D86" s="341" t="s">
        <v>2587</v>
      </c>
      <c r="E86" s="342" t="s">
        <v>24</v>
      </c>
      <c r="F86" s="342" t="s">
        <v>24</v>
      </c>
      <c r="G86" s="29">
        <v>2022</v>
      </c>
      <c r="H86" s="340" t="s">
        <v>16</v>
      </c>
      <c r="I86" s="48">
        <v>10950</v>
      </c>
      <c r="J86" s="40">
        <v>10950</v>
      </c>
      <c r="K86" s="360" t="s">
        <v>2583</v>
      </c>
      <c r="L86" s="114"/>
    </row>
    <row r="87" spans="1:14" ht="15.75" customHeight="1" thickBot="1" x14ac:dyDescent="0.3">
      <c r="A87" s="172">
        <v>29</v>
      </c>
      <c r="B87" s="343" t="s">
        <v>2581</v>
      </c>
      <c r="C87" s="29">
        <v>1</v>
      </c>
      <c r="D87" s="341" t="s">
        <v>2588</v>
      </c>
      <c r="E87" s="342" t="s">
        <v>24</v>
      </c>
      <c r="F87" s="342" t="s">
        <v>24</v>
      </c>
      <c r="G87" s="29">
        <v>2022</v>
      </c>
      <c r="H87" s="340" t="s">
        <v>16</v>
      </c>
      <c r="I87" s="48">
        <v>13500</v>
      </c>
      <c r="J87" s="31">
        <v>13500</v>
      </c>
      <c r="K87" s="360" t="s">
        <v>2583</v>
      </c>
      <c r="L87" s="114"/>
    </row>
    <row r="88" spans="1:14" ht="15.75" customHeight="1" thickBot="1" x14ac:dyDescent="0.3">
      <c r="A88" s="120"/>
      <c r="B88" s="121"/>
      <c r="C88" s="122"/>
      <c r="D88" s="123"/>
      <c r="E88" s="123"/>
      <c r="F88" s="123"/>
      <c r="G88" s="123"/>
      <c r="H88" s="123"/>
      <c r="I88" s="123"/>
      <c r="J88" s="124"/>
      <c r="K88" s="123"/>
      <c r="L88" s="125"/>
    </row>
    <row r="89" spans="1:14" ht="15.75" customHeight="1" x14ac:dyDescent="0.25">
      <c r="A89" s="46"/>
      <c r="B89" s="38"/>
      <c r="C89" s="21"/>
      <c r="D89" s="20"/>
      <c r="E89" s="20"/>
      <c r="F89" s="20"/>
      <c r="G89" s="20"/>
      <c r="H89" s="20"/>
      <c r="I89" s="20"/>
      <c r="J89" s="22"/>
      <c r="K89" s="20"/>
      <c r="L89" s="155"/>
    </row>
    <row r="90" spans="1:14" ht="15.75" customHeight="1" thickBot="1" x14ac:dyDescent="0.25">
      <c r="A90" s="155"/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</row>
    <row r="91" spans="1:14" ht="15.75" customHeight="1" thickBot="1" x14ac:dyDescent="0.25">
      <c r="A91" s="82"/>
      <c r="B91" s="83"/>
      <c r="C91" s="83"/>
      <c r="D91" s="83"/>
      <c r="E91" s="83"/>
      <c r="F91" s="83"/>
      <c r="G91" s="83"/>
      <c r="H91" s="83"/>
      <c r="I91" s="83"/>
      <c r="J91" s="83"/>
      <c r="K91" s="84"/>
      <c r="L91" s="90"/>
    </row>
    <row r="92" spans="1:14" ht="15.75" customHeight="1" thickBot="1" x14ac:dyDescent="0.25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85"/>
      <c r="L92" s="86"/>
    </row>
    <row r="93" spans="1:14" ht="15.75" customHeight="1" thickBot="1" x14ac:dyDescent="0.3">
      <c r="A93" s="81" t="s">
        <v>12</v>
      </c>
      <c r="B93" s="81" t="s">
        <v>13</v>
      </c>
      <c r="C93" s="46"/>
      <c r="D93" s="88"/>
      <c r="E93" s="88"/>
      <c r="F93" s="88"/>
      <c r="G93" s="88"/>
      <c r="H93" s="88"/>
      <c r="I93" s="88"/>
      <c r="J93" s="92" t="s">
        <v>8</v>
      </c>
      <c r="K93" s="93">
        <f>SUM(J59:J87)</f>
        <v>214742.9675</v>
      </c>
      <c r="L93" s="86"/>
    </row>
    <row r="94" spans="1:14" ht="15.75" customHeight="1" thickBot="1" x14ac:dyDescent="0.3">
      <c r="A94" s="71">
        <f>A87</f>
        <v>29</v>
      </c>
      <c r="B94" s="87">
        <f>SUM(C59:C87)</f>
        <v>112</v>
      </c>
      <c r="C94" s="97" t="s">
        <v>14</v>
      </c>
      <c r="D94" s="83"/>
      <c r="E94" s="83"/>
      <c r="F94" s="83"/>
      <c r="G94" s="83"/>
      <c r="H94" s="83"/>
      <c r="I94" s="83"/>
      <c r="J94" s="83"/>
      <c r="K94" s="89"/>
      <c r="L94" s="91"/>
    </row>
    <row r="95" spans="1:14" ht="15.75" customHeight="1" thickBot="1" x14ac:dyDescent="0.25">
      <c r="A95" s="155"/>
      <c r="B95" s="155"/>
      <c r="C95" s="155"/>
      <c r="D95" s="155"/>
      <c r="E95" s="155"/>
      <c r="F95" s="155"/>
      <c r="G95" s="155"/>
      <c r="H95" s="155"/>
      <c r="I95" s="155"/>
      <c r="J95" s="49"/>
      <c r="K95" s="155"/>
      <c r="L95" s="155"/>
    </row>
    <row r="96" spans="1:14" ht="15.75" customHeight="1" thickBot="1" x14ac:dyDescent="0.3">
      <c r="A96" s="155"/>
      <c r="B96" s="155"/>
      <c r="C96" s="155"/>
      <c r="D96" s="155"/>
      <c r="E96" s="155"/>
      <c r="F96" s="70" t="s">
        <v>12</v>
      </c>
      <c r="G96" s="70" t="s">
        <v>13</v>
      </c>
      <c r="H96" s="64"/>
      <c r="I96" s="64"/>
      <c r="J96" s="64"/>
      <c r="K96" s="368" t="s">
        <v>108</v>
      </c>
      <c r="L96" s="369"/>
    </row>
    <row r="97" spans="1:12" ht="15.75" customHeight="1" thickBot="1" x14ac:dyDescent="0.3">
      <c r="A97" s="155"/>
      <c r="B97" s="155"/>
      <c r="C97" s="155"/>
      <c r="D97" s="155"/>
      <c r="E97" s="155"/>
      <c r="F97" s="71">
        <f>A94</f>
        <v>29</v>
      </c>
      <c r="G97" s="87">
        <f>B94</f>
        <v>112</v>
      </c>
      <c r="H97" s="94" t="s">
        <v>107</v>
      </c>
      <c r="I97" s="95"/>
      <c r="J97" s="96">
        <f>K93</f>
        <v>214742.9675</v>
      </c>
      <c r="K97" s="370">
        <v>100000</v>
      </c>
      <c r="L97" s="371"/>
    </row>
    <row r="98" spans="1:12" ht="15.75" customHeight="1" x14ac:dyDescent="0.2">
      <c r="A98" s="155"/>
      <c r="B98" s="155"/>
      <c r="C98" s="155"/>
      <c r="D98" s="155"/>
      <c r="E98" s="155"/>
      <c r="F98" s="155"/>
      <c r="G98" s="155"/>
      <c r="H98" s="155"/>
      <c r="I98" s="155"/>
      <c r="J98" s="155"/>
      <c r="K98" s="155"/>
      <c r="L98" s="155"/>
    </row>
    <row r="99" spans="1:12" ht="15.75" customHeight="1" x14ac:dyDescent="0.2">
      <c r="A99" s="155"/>
      <c r="B99" s="155"/>
      <c r="C99" s="155"/>
      <c r="D99" s="155"/>
      <c r="E99" s="155"/>
      <c r="F99" s="155"/>
      <c r="G99" s="155"/>
      <c r="H99" s="155"/>
      <c r="I99" s="155"/>
      <c r="J99" s="155"/>
      <c r="K99" s="155"/>
      <c r="L99" s="155"/>
    </row>
    <row r="100" spans="1:12" ht="15.75" customHeight="1" x14ac:dyDescent="0.2">
      <c r="A100" s="155"/>
      <c r="B100" s="155"/>
      <c r="C100" s="155"/>
      <c r="D100" s="155"/>
      <c r="E100" s="155"/>
      <c r="F100" s="155"/>
      <c r="G100" s="155"/>
      <c r="H100" s="25" t="s">
        <v>73</v>
      </c>
      <c r="I100" s="25" t="s">
        <v>71</v>
      </c>
      <c r="J100" s="25" t="s">
        <v>72</v>
      </c>
      <c r="K100" s="37" t="s">
        <v>88</v>
      </c>
      <c r="L100" s="37" t="s">
        <v>89</v>
      </c>
    </row>
    <row r="101" spans="1:12" ht="15.75" customHeight="1" thickBot="1" x14ac:dyDescent="0.3">
      <c r="A101" s="155"/>
      <c r="B101" s="155"/>
      <c r="C101" s="155"/>
      <c r="D101" s="155"/>
      <c r="E101" s="155"/>
      <c r="F101" s="155"/>
      <c r="G101" s="155"/>
      <c r="H101" s="24"/>
      <c r="I101" s="345">
        <f>A94+A49</f>
        <v>68</v>
      </c>
      <c r="J101" s="344">
        <f>B94+B49</f>
        <v>225</v>
      </c>
      <c r="K101" s="128">
        <v>190000</v>
      </c>
      <c r="L101" s="129">
        <f>K93+K48</f>
        <v>363616.7475</v>
      </c>
    </row>
    <row r="102" spans="1:12" ht="15.75" customHeight="1" x14ac:dyDescent="0.2"/>
    <row r="103" spans="1:12" ht="15.75" customHeight="1" x14ac:dyDescent="0.2"/>
    <row r="104" spans="1:12" ht="15.75" customHeight="1" x14ac:dyDescent="0.2"/>
    <row r="105" spans="1:12" ht="15.75" customHeight="1" x14ac:dyDescent="0.2"/>
    <row r="106" spans="1:12" ht="15.75" customHeight="1" x14ac:dyDescent="0.2"/>
    <row r="107" spans="1:12" ht="15.75" customHeight="1" x14ac:dyDescent="0.2"/>
    <row r="108" spans="1:12" ht="15.75" customHeight="1" x14ac:dyDescent="0.2"/>
    <row r="109" spans="1:12" ht="15.75" customHeight="1" x14ac:dyDescent="0.2"/>
    <row r="110" spans="1:12" ht="15.75" customHeight="1" x14ac:dyDescent="0.2"/>
    <row r="111" spans="1:12" ht="15.75" customHeight="1" x14ac:dyDescent="0.2"/>
    <row r="112" spans="1: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</sheetData>
  <mergeCells count="10">
    <mergeCell ref="K96:L96"/>
    <mergeCell ref="K97:L97"/>
    <mergeCell ref="A2:A3"/>
    <mergeCell ref="B1:L1"/>
    <mergeCell ref="B2:J2"/>
    <mergeCell ref="K51:L51"/>
    <mergeCell ref="K52:L52"/>
    <mergeCell ref="B56:L56"/>
    <mergeCell ref="A57:A58"/>
    <mergeCell ref="B57:J57"/>
  </mergeCells>
  <pageMargins left="0.7" right="0.7" top="0.75" bottom="0.75" header="0" footer="0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4"/>
  <sheetViews>
    <sheetView topLeftCell="A30" zoomScale="70" zoomScaleNormal="70" workbookViewId="0">
      <selection activeCell="N44" sqref="N44"/>
    </sheetView>
  </sheetViews>
  <sheetFormatPr baseColWidth="10" defaultColWidth="12.625" defaultRowHeight="15" customHeight="1" x14ac:dyDescent="0.2"/>
  <cols>
    <col min="1" max="1" width="7.75" style="56" customWidth="1"/>
    <col min="2" max="2" width="15" customWidth="1"/>
    <col min="3" max="3" width="10.375" customWidth="1"/>
    <col min="4" max="4" width="52.125" customWidth="1"/>
    <col min="5" max="5" width="32.375" customWidth="1"/>
    <col min="6" max="6" width="17.375" customWidth="1"/>
    <col min="7" max="7" width="15.875" customWidth="1"/>
    <col min="8" max="8" width="16.75" customWidth="1"/>
    <col min="9" max="9" width="16.375" style="51" customWidth="1"/>
    <col min="10" max="10" width="17.625" style="51" customWidth="1"/>
    <col min="11" max="11" width="15.375" customWidth="1"/>
    <col min="12" max="12" width="14.75" customWidth="1"/>
    <col min="13" max="13" width="9.375" customWidth="1"/>
    <col min="14" max="14" width="12.625" customWidth="1"/>
    <col min="15" max="27" width="9.375" customWidth="1"/>
  </cols>
  <sheetData>
    <row r="1" spans="1:12" ht="27" thickBot="1" x14ac:dyDescent="0.45">
      <c r="A1" s="64"/>
      <c r="B1" s="376" t="s">
        <v>110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2" ht="26.25" x14ac:dyDescent="0.4">
      <c r="A2" s="377" t="s">
        <v>106</v>
      </c>
      <c r="B2" s="372" t="s">
        <v>702</v>
      </c>
      <c r="C2" s="373"/>
      <c r="D2" s="373"/>
      <c r="E2" s="373"/>
      <c r="F2" s="373"/>
      <c r="G2" s="373"/>
      <c r="H2" s="373"/>
      <c r="I2" s="373"/>
      <c r="J2" s="373"/>
      <c r="K2" s="72"/>
      <c r="L2" s="73"/>
    </row>
    <row r="3" spans="1:12" x14ac:dyDescent="0.2">
      <c r="A3" s="378"/>
      <c r="B3" s="65" t="s">
        <v>0</v>
      </c>
      <c r="C3" s="65" t="s">
        <v>1</v>
      </c>
      <c r="D3" s="65" t="s">
        <v>2</v>
      </c>
      <c r="E3" s="65" t="s">
        <v>3</v>
      </c>
      <c r="F3" s="65" t="s">
        <v>4</v>
      </c>
      <c r="G3" s="65" t="s">
        <v>5</v>
      </c>
      <c r="H3" s="65" t="s">
        <v>6</v>
      </c>
      <c r="I3" s="296" t="s">
        <v>7</v>
      </c>
      <c r="J3" s="296" t="s">
        <v>8</v>
      </c>
      <c r="K3" s="65" t="s">
        <v>9</v>
      </c>
      <c r="L3" s="74"/>
    </row>
    <row r="4" spans="1:12" x14ac:dyDescent="0.2">
      <c r="A4" s="150">
        <v>1</v>
      </c>
      <c r="B4" s="60" t="s">
        <v>174</v>
      </c>
      <c r="C4" s="62">
        <v>3</v>
      </c>
      <c r="D4" s="262" t="s">
        <v>703</v>
      </c>
      <c r="E4" s="156" t="s">
        <v>704</v>
      </c>
      <c r="F4" s="156" t="s">
        <v>68</v>
      </c>
      <c r="G4" s="232" t="s">
        <v>705</v>
      </c>
      <c r="H4" s="62" t="s">
        <v>11</v>
      </c>
      <c r="I4" s="134">
        <v>219</v>
      </c>
      <c r="J4" s="297">
        <f>I4*C4</f>
        <v>657</v>
      </c>
      <c r="K4" s="61" t="s">
        <v>2590</v>
      </c>
      <c r="L4" s="75"/>
    </row>
    <row r="5" spans="1:12" x14ac:dyDescent="0.2">
      <c r="A5" s="150">
        <v>2</v>
      </c>
      <c r="B5" s="60" t="s">
        <v>172</v>
      </c>
      <c r="C5" s="62">
        <v>2</v>
      </c>
      <c r="D5" s="267" t="s">
        <v>706</v>
      </c>
      <c r="E5" s="131" t="s">
        <v>707</v>
      </c>
      <c r="F5" s="131" t="s">
        <v>51</v>
      </c>
      <c r="G5" s="145">
        <v>2008</v>
      </c>
      <c r="H5" s="62" t="s">
        <v>11</v>
      </c>
      <c r="I5" s="141">
        <v>2559</v>
      </c>
      <c r="J5" s="297">
        <f t="shared" ref="J5:J27" si="0">I5*C5</f>
        <v>5118</v>
      </c>
      <c r="K5" s="61">
        <v>4509</v>
      </c>
      <c r="L5" s="75"/>
    </row>
    <row r="6" spans="1:12" x14ac:dyDescent="0.2">
      <c r="A6" s="150">
        <v>3</v>
      </c>
      <c r="B6" s="60" t="s">
        <v>172</v>
      </c>
      <c r="C6" s="62">
        <v>3</v>
      </c>
      <c r="D6" s="136" t="s">
        <v>708</v>
      </c>
      <c r="E6" s="131" t="s">
        <v>709</v>
      </c>
      <c r="F6" s="131" t="s">
        <v>51</v>
      </c>
      <c r="G6" s="145">
        <v>2020</v>
      </c>
      <c r="H6" s="62" t="s">
        <v>11</v>
      </c>
      <c r="I6" s="141">
        <v>556</v>
      </c>
      <c r="J6" s="297">
        <f t="shared" si="0"/>
        <v>1668</v>
      </c>
      <c r="K6" s="61">
        <v>4509</v>
      </c>
      <c r="L6" s="75"/>
    </row>
    <row r="7" spans="1:12" x14ac:dyDescent="0.2">
      <c r="A7" s="150">
        <v>4</v>
      </c>
      <c r="B7" s="60" t="s">
        <v>174</v>
      </c>
      <c r="C7" s="62">
        <v>3</v>
      </c>
      <c r="D7" s="262" t="s">
        <v>710</v>
      </c>
      <c r="E7" s="156" t="s">
        <v>711</v>
      </c>
      <c r="F7" s="156" t="s">
        <v>208</v>
      </c>
      <c r="G7" s="232">
        <v>2021</v>
      </c>
      <c r="H7" s="62" t="s">
        <v>11</v>
      </c>
      <c r="I7" s="134">
        <v>3260</v>
      </c>
      <c r="J7" s="297">
        <f t="shared" si="0"/>
        <v>9780</v>
      </c>
      <c r="K7" s="61" t="s">
        <v>2590</v>
      </c>
      <c r="L7" s="75"/>
    </row>
    <row r="8" spans="1:12" x14ac:dyDescent="0.2">
      <c r="A8" s="150">
        <v>5</v>
      </c>
      <c r="B8" s="60" t="s">
        <v>174</v>
      </c>
      <c r="C8" s="62">
        <v>3</v>
      </c>
      <c r="D8" s="262" t="s">
        <v>712</v>
      </c>
      <c r="E8" s="156" t="s">
        <v>713</v>
      </c>
      <c r="F8" s="156" t="s">
        <v>192</v>
      </c>
      <c r="G8" s="232">
        <v>2021</v>
      </c>
      <c r="H8" s="62" t="s">
        <v>11</v>
      </c>
      <c r="I8" s="134">
        <v>3273</v>
      </c>
      <c r="J8" s="297">
        <f t="shared" si="0"/>
        <v>9819</v>
      </c>
      <c r="K8" s="61" t="s">
        <v>2590</v>
      </c>
      <c r="L8" s="75"/>
    </row>
    <row r="9" spans="1:12" x14ac:dyDescent="0.2">
      <c r="A9" s="150">
        <v>6</v>
      </c>
      <c r="B9" s="60" t="s">
        <v>172</v>
      </c>
      <c r="C9" s="62">
        <v>2</v>
      </c>
      <c r="D9" s="262" t="s">
        <v>714</v>
      </c>
      <c r="E9" s="156"/>
      <c r="F9" s="156" t="s">
        <v>51</v>
      </c>
      <c r="G9" s="232">
        <v>2022</v>
      </c>
      <c r="H9" s="62" t="s">
        <v>11</v>
      </c>
      <c r="I9" s="141">
        <v>1090</v>
      </c>
      <c r="J9" s="297">
        <f t="shared" si="0"/>
        <v>2180</v>
      </c>
      <c r="K9" s="61">
        <v>4509</v>
      </c>
      <c r="L9" s="75"/>
    </row>
    <row r="10" spans="1:12" x14ac:dyDescent="0.2">
      <c r="A10" s="150">
        <v>7</v>
      </c>
      <c r="B10" s="60" t="s">
        <v>172</v>
      </c>
      <c r="C10" s="62">
        <v>2</v>
      </c>
      <c r="D10" s="262" t="s">
        <v>715</v>
      </c>
      <c r="E10" s="156" t="s">
        <v>716</v>
      </c>
      <c r="F10" s="156" t="s">
        <v>51</v>
      </c>
      <c r="G10" s="232">
        <v>2022</v>
      </c>
      <c r="H10" s="62" t="s">
        <v>11</v>
      </c>
      <c r="I10" s="141">
        <v>1313</v>
      </c>
      <c r="J10" s="297">
        <f t="shared" si="0"/>
        <v>2626</v>
      </c>
      <c r="K10" s="61">
        <v>4509</v>
      </c>
      <c r="L10" s="75"/>
    </row>
    <row r="11" spans="1:12" x14ac:dyDescent="0.2">
      <c r="A11" s="150">
        <v>8</v>
      </c>
      <c r="B11" s="60" t="s">
        <v>172</v>
      </c>
      <c r="C11" s="62">
        <v>2</v>
      </c>
      <c r="D11" s="262" t="s">
        <v>717</v>
      </c>
      <c r="E11" s="156" t="s">
        <v>718</v>
      </c>
      <c r="F11" s="156" t="s">
        <v>51</v>
      </c>
      <c r="G11" s="232">
        <v>2022</v>
      </c>
      <c r="H11" s="62" t="s">
        <v>11</v>
      </c>
      <c r="I11" s="141">
        <v>1535</v>
      </c>
      <c r="J11" s="297">
        <f>I11*C11</f>
        <v>3070</v>
      </c>
      <c r="K11" s="61">
        <v>4509</v>
      </c>
      <c r="L11" s="76"/>
    </row>
    <row r="12" spans="1:12" x14ac:dyDescent="0.2">
      <c r="A12" s="208">
        <v>9</v>
      </c>
      <c r="B12" s="209" t="s">
        <v>172</v>
      </c>
      <c r="C12" s="62">
        <v>2</v>
      </c>
      <c r="D12" s="262" t="s">
        <v>719</v>
      </c>
      <c r="E12" s="156" t="s">
        <v>720</v>
      </c>
      <c r="F12" s="156" t="s">
        <v>51</v>
      </c>
      <c r="G12" s="232">
        <v>2022</v>
      </c>
      <c r="H12" s="62" t="s">
        <v>11</v>
      </c>
      <c r="I12" s="141">
        <v>1669</v>
      </c>
      <c r="J12" s="297">
        <f t="shared" si="0"/>
        <v>3338</v>
      </c>
      <c r="K12" s="61">
        <v>4509</v>
      </c>
      <c r="L12" s="76"/>
    </row>
    <row r="13" spans="1:12" x14ac:dyDescent="0.2">
      <c r="A13" s="150">
        <v>10</v>
      </c>
      <c r="B13" s="60" t="s">
        <v>172</v>
      </c>
      <c r="C13" s="62">
        <v>2</v>
      </c>
      <c r="D13" s="262" t="s">
        <v>721</v>
      </c>
      <c r="E13" s="156" t="s">
        <v>722</v>
      </c>
      <c r="F13" s="156" t="s">
        <v>51</v>
      </c>
      <c r="G13" s="232">
        <v>2021</v>
      </c>
      <c r="H13" s="62" t="s">
        <v>11</v>
      </c>
      <c r="I13" s="141">
        <v>1513</v>
      </c>
      <c r="J13" s="297">
        <f t="shared" si="0"/>
        <v>3026</v>
      </c>
      <c r="K13" s="61">
        <v>4509</v>
      </c>
      <c r="L13" s="76"/>
    </row>
    <row r="14" spans="1:12" x14ac:dyDescent="0.2">
      <c r="A14" s="150">
        <v>11</v>
      </c>
      <c r="B14" s="60" t="s">
        <v>172</v>
      </c>
      <c r="C14" s="62">
        <v>2</v>
      </c>
      <c r="D14" s="262" t="s">
        <v>723</v>
      </c>
      <c r="E14" s="156" t="s">
        <v>724</v>
      </c>
      <c r="F14" s="156" t="s">
        <v>51</v>
      </c>
      <c r="G14" s="232">
        <v>2018</v>
      </c>
      <c r="H14" s="62" t="s">
        <v>11</v>
      </c>
      <c r="I14" s="141">
        <v>1535</v>
      </c>
      <c r="J14" s="297">
        <f t="shared" si="0"/>
        <v>3070</v>
      </c>
      <c r="K14" s="61">
        <v>4509</v>
      </c>
      <c r="L14" s="76"/>
    </row>
    <row r="15" spans="1:12" x14ac:dyDescent="0.2">
      <c r="A15" s="150">
        <v>12</v>
      </c>
      <c r="B15" s="60" t="s">
        <v>172</v>
      </c>
      <c r="C15" s="62">
        <v>2</v>
      </c>
      <c r="D15" s="262" t="s">
        <v>725</v>
      </c>
      <c r="E15" s="156"/>
      <c r="F15" s="156" t="s">
        <v>726</v>
      </c>
      <c r="G15" s="156">
        <v>2020</v>
      </c>
      <c r="H15" s="62" t="s">
        <v>11</v>
      </c>
      <c r="I15" s="141">
        <v>1116</v>
      </c>
      <c r="J15" s="297">
        <f t="shared" si="0"/>
        <v>2232</v>
      </c>
      <c r="K15" s="61">
        <v>4509</v>
      </c>
      <c r="L15" s="76"/>
    </row>
    <row r="16" spans="1:12" x14ac:dyDescent="0.2">
      <c r="A16" s="208">
        <v>13</v>
      </c>
      <c r="B16" s="60" t="s">
        <v>172</v>
      </c>
      <c r="C16" s="62">
        <v>3</v>
      </c>
      <c r="D16" s="262" t="s">
        <v>727</v>
      </c>
      <c r="E16" s="156" t="s">
        <v>728</v>
      </c>
      <c r="F16" s="156" t="s">
        <v>729</v>
      </c>
      <c r="G16" s="156">
        <v>2019</v>
      </c>
      <c r="H16" s="62" t="s">
        <v>11</v>
      </c>
      <c r="I16" s="141">
        <v>784</v>
      </c>
      <c r="J16" s="297">
        <f t="shared" si="0"/>
        <v>2352</v>
      </c>
      <c r="K16" s="61">
        <v>4509</v>
      </c>
      <c r="L16" s="76"/>
    </row>
    <row r="17" spans="1:14" x14ac:dyDescent="0.2">
      <c r="A17" s="150">
        <v>14</v>
      </c>
      <c r="B17" s="60" t="s">
        <v>172</v>
      </c>
      <c r="C17" s="62">
        <v>2</v>
      </c>
      <c r="D17" s="262" t="s">
        <v>730</v>
      </c>
      <c r="E17" s="156" t="s">
        <v>731</v>
      </c>
      <c r="F17" s="156" t="s">
        <v>732</v>
      </c>
      <c r="G17" s="156">
        <v>2019</v>
      </c>
      <c r="H17" s="62" t="s">
        <v>11</v>
      </c>
      <c r="I17" s="141">
        <v>558</v>
      </c>
      <c r="J17" s="297">
        <f t="shared" si="0"/>
        <v>1116</v>
      </c>
      <c r="K17" s="61">
        <v>4509</v>
      </c>
      <c r="L17" s="76"/>
    </row>
    <row r="18" spans="1:14" x14ac:dyDescent="0.2">
      <c r="A18" s="150">
        <v>15</v>
      </c>
      <c r="B18" s="60" t="s">
        <v>172</v>
      </c>
      <c r="C18" s="62">
        <v>2</v>
      </c>
      <c r="D18" s="262" t="s">
        <v>733</v>
      </c>
      <c r="E18" s="156" t="s">
        <v>62</v>
      </c>
      <c r="F18" s="156" t="s">
        <v>51</v>
      </c>
      <c r="G18" s="156">
        <v>2021</v>
      </c>
      <c r="H18" s="62" t="s">
        <v>11</v>
      </c>
      <c r="I18" s="141">
        <v>1535</v>
      </c>
      <c r="J18" s="297">
        <f t="shared" si="0"/>
        <v>3070</v>
      </c>
      <c r="K18" s="61">
        <v>4509</v>
      </c>
      <c r="L18" s="76"/>
      <c r="N18" s="51"/>
    </row>
    <row r="19" spans="1:14" x14ac:dyDescent="0.2">
      <c r="A19" s="150">
        <v>16</v>
      </c>
      <c r="B19" s="60" t="s">
        <v>172</v>
      </c>
      <c r="C19" s="62">
        <v>2</v>
      </c>
      <c r="D19" s="262" t="s">
        <v>734</v>
      </c>
      <c r="E19" s="156" t="s">
        <v>735</v>
      </c>
      <c r="F19" s="156" t="s">
        <v>51</v>
      </c>
      <c r="G19" s="156">
        <v>2021</v>
      </c>
      <c r="H19" s="62" t="s">
        <v>11</v>
      </c>
      <c r="I19" s="141">
        <v>1980</v>
      </c>
      <c r="J19" s="297">
        <f t="shared" si="0"/>
        <v>3960</v>
      </c>
      <c r="K19" s="61">
        <v>4509</v>
      </c>
      <c r="L19" s="76"/>
    </row>
    <row r="20" spans="1:14" x14ac:dyDescent="0.2">
      <c r="A20" s="208">
        <v>17</v>
      </c>
      <c r="B20" s="60" t="s">
        <v>175</v>
      </c>
      <c r="C20" s="62">
        <v>3</v>
      </c>
      <c r="D20" s="262" t="s">
        <v>736</v>
      </c>
      <c r="E20" s="156" t="s">
        <v>737</v>
      </c>
      <c r="F20" s="156" t="s">
        <v>24</v>
      </c>
      <c r="G20" s="156">
        <v>2019</v>
      </c>
      <c r="H20" s="62" t="s">
        <v>11</v>
      </c>
      <c r="I20" s="138">
        <v>1265.1100000000001</v>
      </c>
      <c r="J20" s="297">
        <f t="shared" si="0"/>
        <v>3795.3300000000004</v>
      </c>
      <c r="K20" s="61">
        <v>2214</v>
      </c>
      <c r="L20" s="76"/>
    </row>
    <row r="21" spans="1:14" ht="15.75" customHeight="1" x14ac:dyDescent="0.2">
      <c r="A21" s="150">
        <v>18</v>
      </c>
      <c r="B21" s="60" t="s">
        <v>172</v>
      </c>
      <c r="C21" s="62">
        <v>2</v>
      </c>
      <c r="D21" s="262" t="s">
        <v>738</v>
      </c>
      <c r="E21" s="156" t="s">
        <v>739</v>
      </c>
      <c r="F21" s="156" t="s">
        <v>51</v>
      </c>
      <c r="G21" s="156">
        <v>2022</v>
      </c>
      <c r="H21" s="62" t="s">
        <v>11</v>
      </c>
      <c r="I21" s="141">
        <v>1001</v>
      </c>
      <c r="J21" s="297">
        <f t="shared" si="0"/>
        <v>2002</v>
      </c>
      <c r="K21" s="61">
        <v>4509</v>
      </c>
      <c r="L21" s="76"/>
    </row>
    <row r="22" spans="1:14" ht="15.75" customHeight="1" x14ac:dyDescent="0.2">
      <c r="A22" s="150">
        <v>19</v>
      </c>
      <c r="B22" s="60" t="s">
        <v>172</v>
      </c>
      <c r="C22" s="62">
        <v>2</v>
      </c>
      <c r="D22" s="262" t="s">
        <v>740</v>
      </c>
      <c r="E22" s="156" t="s">
        <v>741</v>
      </c>
      <c r="F22" s="156" t="s">
        <v>51</v>
      </c>
      <c r="G22" s="156">
        <v>2022</v>
      </c>
      <c r="H22" s="62" t="s">
        <v>11</v>
      </c>
      <c r="I22" s="141">
        <v>1669</v>
      </c>
      <c r="J22" s="297">
        <f t="shared" si="0"/>
        <v>3338</v>
      </c>
      <c r="K22" s="61">
        <v>4509</v>
      </c>
      <c r="L22" s="76"/>
    </row>
    <row r="23" spans="1:14" ht="15.75" customHeight="1" x14ac:dyDescent="0.2">
      <c r="A23" s="150">
        <v>20</v>
      </c>
      <c r="B23" s="60" t="s">
        <v>172</v>
      </c>
      <c r="C23" s="62">
        <v>2</v>
      </c>
      <c r="D23" s="262" t="s">
        <v>742</v>
      </c>
      <c r="E23" s="156" t="s">
        <v>743</v>
      </c>
      <c r="F23" s="156" t="s">
        <v>51</v>
      </c>
      <c r="G23" s="156">
        <v>2022</v>
      </c>
      <c r="H23" s="62" t="s">
        <v>11</v>
      </c>
      <c r="I23" s="141">
        <v>1646</v>
      </c>
      <c r="J23" s="297">
        <f t="shared" si="0"/>
        <v>3292</v>
      </c>
      <c r="K23" s="61">
        <v>4509</v>
      </c>
      <c r="L23" s="76"/>
    </row>
    <row r="24" spans="1:14" ht="15.75" customHeight="1" x14ac:dyDescent="0.2">
      <c r="A24" s="208">
        <v>21</v>
      </c>
      <c r="B24" s="60" t="s">
        <v>172</v>
      </c>
      <c r="C24" s="62">
        <v>2</v>
      </c>
      <c r="D24" s="262" t="s">
        <v>744</v>
      </c>
      <c r="E24" s="156" t="s">
        <v>745</v>
      </c>
      <c r="F24" s="156" t="s">
        <v>51</v>
      </c>
      <c r="G24" s="156">
        <v>2021</v>
      </c>
      <c r="H24" s="62" t="s">
        <v>11</v>
      </c>
      <c r="I24" s="141">
        <v>1224</v>
      </c>
      <c r="J24" s="297">
        <f t="shared" si="0"/>
        <v>2448</v>
      </c>
      <c r="K24" s="61">
        <v>4509</v>
      </c>
      <c r="L24" s="76"/>
    </row>
    <row r="25" spans="1:14" ht="15.75" customHeight="1" x14ac:dyDescent="0.2">
      <c r="A25" s="150">
        <v>22</v>
      </c>
      <c r="B25" s="60" t="s">
        <v>172</v>
      </c>
      <c r="C25" s="62">
        <v>2</v>
      </c>
      <c r="D25" s="262" t="s">
        <v>746</v>
      </c>
      <c r="E25" s="156" t="s">
        <v>747</v>
      </c>
      <c r="F25" s="156" t="s">
        <v>748</v>
      </c>
      <c r="G25" s="156">
        <v>2021</v>
      </c>
      <c r="H25" s="62" t="s">
        <v>11</v>
      </c>
      <c r="I25" s="141">
        <v>1321</v>
      </c>
      <c r="J25" s="297">
        <f t="shared" si="0"/>
        <v>2642</v>
      </c>
      <c r="K25" s="61">
        <v>4509</v>
      </c>
      <c r="L25" s="76"/>
    </row>
    <row r="26" spans="1:14" ht="15.75" customHeight="1" x14ac:dyDescent="0.2">
      <c r="A26" s="150">
        <v>23</v>
      </c>
      <c r="B26" s="60" t="s">
        <v>172</v>
      </c>
      <c r="C26" s="62">
        <v>2</v>
      </c>
      <c r="D26" s="262" t="s">
        <v>749</v>
      </c>
      <c r="E26" s="156" t="s">
        <v>750</v>
      </c>
      <c r="F26" s="156" t="s">
        <v>748</v>
      </c>
      <c r="G26" s="156">
        <v>2021</v>
      </c>
      <c r="H26" s="62" t="s">
        <v>11</v>
      </c>
      <c r="I26" s="141">
        <v>1323</v>
      </c>
      <c r="J26" s="297">
        <f t="shared" si="0"/>
        <v>2646</v>
      </c>
      <c r="K26" s="61">
        <v>4509</v>
      </c>
      <c r="L26" s="76"/>
    </row>
    <row r="27" spans="1:14" ht="15.75" customHeight="1" x14ac:dyDescent="0.2">
      <c r="A27" s="150">
        <v>24</v>
      </c>
      <c r="B27" s="60" t="s">
        <v>172</v>
      </c>
      <c r="C27" s="62">
        <v>2</v>
      </c>
      <c r="D27" s="262" t="s">
        <v>751</v>
      </c>
      <c r="E27" s="156" t="s">
        <v>752</v>
      </c>
      <c r="F27" s="156" t="s">
        <v>480</v>
      </c>
      <c r="G27" s="156">
        <v>2022</v>
      </c>
      <c r="H27" s="62" t="s">
        <v>11</v>
      </c>
      <c r="I27" s="141">
        <v>398</v>
      </c>
      <c r="J27" s="297">
        <f t="shared" si="0"/>
        <v>796</v>
      </c>
      <c r="K27" s="61">
        <v>4509</v>
      </c>
      <c r="L27" s="76"/>
    </row>
    <row r="28" spans="1:14" ht="15.75" customHeight="1" thickBot="1" x14ac:dyDescent="0.25">
      <c r="A28" s="77"/>
      <c r="B28" s="98"/>
      <c r="C28" s="99"/>
      <c r="D28" s="100"/>
      <c r="E28" s="100"/>
      <c r="F28" s="100"/>
      <c r="G28" s="101"/>
      <c r="H28" s="100"/>
      <c r="I28" s="298"/>
      <c r="J28" s="299"/>
      <c r="K28" s="103"/>
      <c r="L28" s="78"/>
    </row>
    <row r="29" spans="1:14" ht="15.75" customHeight="1" x14ac:dyDescent="0.25">
      <c r="A29" s="64"/>
      <c r="B29" s="68"/>
      <c r="C29" s="68"/>
      <c r="D29" s="64"/>
      <c r="E29" s="64"/>
      <c r="F29" s="64"/>
      <c r="G29" s="64"/>
      <c r="H29" s="64"/>
      <c r="I29" s="300"/>
      <c r="J29" s="300"/>
      <c r="K29" s="69"/>
      <c r="L29" s="64"/>
    </row>
    <row r="30" spans="1:14" ht="15.75" customHeight="1" thickBot="1" x14ac:dyDescent="0.25">
      <c r="A30" s="64"/>
      <c r="B30" s="64"/>
      <c r="C30" s="64"/>
      <c r="D30" s="64"/>
      <c r="E30" s="64"/>
      <c r="F30" s="64"/>
      <c r="G30" s="64"/>
      <c r="H30" s="64"/>
      <c r="I30" s="300"/>
      <c r="J30" s="300"/>
      <c r="K30" s="64"/>
      <c r="L30" s="64"/>
    </row>
    <row r="31" spans="1:14" s="27" customFormat="1" ht="15.75" customHeight="1" thickBot="1" x14ac:dyDescent="0.25">
      <c r="A31" s="82"/>
      <c r="B31" s="83"/>
      <c r="C31" s="83"/>
      <c r="D31" s="83"/>
      <c r="E31" s="83"/>
      <c r="F31" s="83"/>
      <c r="G31" s="83"/>
      <c r="H31" s="83"/>
      <c r="I31" s="301"/>
      <c r="J31" s="301"/>
      <c r="K31" s="84"/>
      <c r="L31" s="90"/>
    </row>
    <row r="32" spans="1:14" s="27" customFormat="1" ht="15.75" customHeight="1" thickBot="1" x14ac:dyDescent="0.25">
      <c r="A32" s="64"/>
      <c r="B32" s="64"/>
      <c r="C32" s="64"/>
      <c r="D32" s="64"/>
      <c r="E32" s="64"/>
      <c r="F32" s="64"/>
      <c r="G32" s="64"/>
      <c r="H32" s="64"/>
      <c r="I32" s="300"/>
      <c r="J32" s="300"/>
      <c r="K32" s="85"/>
      <c r="L32" s="86"/>
    </row>
    <row r="33" spans="1:12" ht="15.75" customHeight="1" thickBot="1" x14ac:dyDescent="0.3">
      <c r="A33" s="81" t="s">
        <v>12</v>
      </c>
      <c r="B33" s="81" t="s">
        <v>13</v>
      </c>
      <c r="C33" s="210"/>
      <c r="D33" s="88"/>
      <c r="E33" s="88"/>
      <c r="F33" s="88"/>
      <c r="G33" s="88"/>
      <c r="H33" s="88"/>
      <c r="I33" s="302"/>
      <c r="J33" s="303" t="s">
        <v>8</v>
      </c>
      <c r="K33" s="93">
        <f>SUM(J4:J27)</f>
        <v>78041.33</v>
      </c>
      <c r="L33" s="86"/>
    </row>
    <row r="34" spans="1:12" ht="15.75" customHeight="1" thickBot="1" x14ac:dyDescent="0.3">
      <c r="A34" s="71">
        <v>24</v>
      </c>
      <c r="B34" s="87">
        <f>SUM(C4:C27)</f>
        <v>54</v>
      </c>
      <c r="C34" s="97" t="s">
        <v>14</v>
      </c>
      <c r="D34" s="83"/>
      <c r="E34" s="83"/>
      <c r="F34" s="83"/>
      <c r="G34" s="83"/>
      <c r="H34" s="83"/>
      <c r="I34" s="301"/>
      <c r="J34" s="301"/>
      <c r="K34" s="89"/>
      <c r="L34" s="91"/>
    </row>
    <row r="35" spans="1:12" ht="15.75" customHeight="1" thickBot="1" x14ac:dyDescent="0.25">
      <c r="A35" s="64"/>
      <c r="B35" s="64"/>
      <c r="C35" s="64"/>
      <c r="D35" s="64"/>
      <c r="E35" s="64"/>
      <c r="F35" s="64"/>
      <c r="G35" s="64"/>
      <c r="H35" s="64"/>
      <c r="I35" s="300"/>
      <c r="J35" s="300"/>
      <c r="K35" s="64"/>
      <c r="L35" s="64"/>
    </row>
    <row r="36" spans="1:12" ht="15.75" customHeight="1" thickBot="1" x14ac:dyDescent="0.3">
      <c r="A36" s="64"/>
      <c r="B36" s="64"/>
      <c r="C36" s="64"/>
      <c r="D36" s="64"/>
      <c r="E36" s="64"/>
      <c r="F36" s="70" t="s">
        <v>12</v>
      </c>
      <c r="G36" s="70" t="s">
        <v>13</v>
      </c>
      <c r="H36" s="64"/>
      <c r="I36" s="300"/>
      <c r="J36" s="300"/>
      <c r="K36" s="368" t="s">
        <v>108</v>
      </c>
      <c r="L36" s="369"/>
    </row>
    <row r="37" spans="1:12" ht="22.5" customHeight="1" thickBot="1" x14ac:dyDescent="0.3">
      <c r="A37" s="64"/>
      <c r="B37" s="64"/>
      <c r="C37" s="64"/>
      <c r="D37" s="64"/>
      <c r="E37" s="64"/>
      <c r="F37" s="71">
        <v>24</v>
      </c>
      <c r="G37" s="87">
        <f>+B34</f>
        <v>54</v>
      </c>
      <c r="H37" s="94" t="s">
        <v>107</v>
      </c>
      <c r="I37" s="304"/>
      <c r="J37" s="305">
        <f>K33</f>
        <v>78041.33</v>
      </c>
      <c r="K37" s="370">
        <v>90000</v>
      </c>
      <c r="L37" s="371"/>
    </row>
    <row r="38" spans="1:12" ht="15.75" customHeight="1" x14ac:dyDescent="0.2">
      <c r="A38" s="162"/>
      <c r="B38" s="162"/>
      <c r="C38" s="162"/>
      <c r="D38" s="162"/>
      <c r="E38" s="162"/>
      <c r="F38" s="162"/>
      <c r="G38" s="162"/>
      <c r="H38" s="162"/>
      <c r="I38" s="306"/>
      <c r="J38" s="306"/>
      <c r="K38" s="162"/>
      <c r="L38" s="162"/>
    </row>
    <row r="39" spans="1:12" ht="15.75" customHeight="1" x14ac:dyDescent="0.2">
      <c r="A39" s="162"/>
      <c r="B39" s="162"/>
      <c r="C39" s="162"/>
      <c r="D39" s="162"/>
      <c r="E39" s="162"/>
      <c r="F39" s="162"/>
      <c r="G39" s="162"/>
      <c r="H39" s="162"/>
      <c r="I39" s="306"/>
      <c r="J39" s="306"/>
      <c r="K39" s="162"/>
      <c r="L39" s="162"/>
    </row>
    <row r="40" spans="1:12" ht="25.5" customHeight="1" x14ac:dyDescent="0.2">
      <c r="A40" s="162"/>
      <c r="B40" s="162"/>
      <c r="C40" s="162"/>
      <c r="D40" s="162"/>
      <c r="E40" s="162"/>
      <c r="F40" s="162"/>
      <c r="G40" s="162"/>
      <c r="H40" s="162"/>
      <c r="I40" s="306"/>
      <c r="J40" s="306"/>
      <c r="K40" s="162"/>
      <c r="L40" s="162"/>
    </row>
    <row r="41" spans="1:12" ht="24" customHeight="1" thickBot="1" x14ac:dyDescent="0.4">
      <c r="A41" s="162"/>
      <c r="B41" s="383" t="s">
        <v>109</v>
      </c>
      <c r="C41" s="383"/>
      <c r="D41" s="383"/>
      <c r="E41" s="383"/>
      <c r="F41" s="383"/>
      <c r="G41" s="383"/>
      <c r="H41" s="383"/>
      <c r="I41" s="383"/>
      <c r="J41" s="383"/>
      <c r="K41" s="383"/>
      <c r="L41" s="383"/>
    </row>
    <row r="42" spans="1:12" ht="27" customHeight="1" thickTop="1" x14ac:dyDescent="0.4">
      <c r="A42" s="379" t="s">
        <v>106</v>
      </c>
      <c r="B42" s="375" t="s">
        <v>702</v>
      </c>
      <c r="C42" s="375"/>
      <c r="D42" s="375"/>
      <c r="E42" s="375"/>
      <c r="F42" s="375"/>
      <c r="G42" s="375"/>
      <c r="H42" s="375"/>
      <c r="I42" s="375"/>
      <c r="J42" s="375"/>
      <c r="K42" s="110"/>
      <c r="L42" s="126"/>
    </row>
    <row r="43" spans="1:12" ht="17.25" customHeight="1" thickBot="1" x14ac:dyDescent="0.25">
      <c r="A43" s="380"/>
      <c r="B43" s="111" t="s">
        <v>0</v>
      </c>
      <c r="C43" s="111" t="s">
        <v>1</v>
      </c>
      <c r="D43" s="111" t="s">
        <v>2</v>
      </c>
      <c r="E43" s="111" t="s">
        <v>3</v>
      </c>
      <c r="F43" s="111" t="s">
        <v>4</v>
      </c>
      <c r="G43" s="111" t="s">
        <v>5</v>
      </c>
      <c r="H43" s="111" t="s">
        <v>6</v>
      </c>
      <c r="I43" s="307" t="s">
        <v>7</v>
      </c>
      <c r="J43" s="307" t="s">
        <v>8</v>
      </c>
      <c r="K43" s="111" t="s">
        <v>9</v>
      </c>
      <c r="L43" s="127"/>
    </row>
    <row r="44" spans="1:12" ht="33.75" customHeight="1" thickTop="1" x14ac:dyDescent="0.2">
      <c r="A44" s="215">
        <v>1</v>
      </c>
      <c r="B44" s="216" t="s">
        <v>1200</v>
      </c>
      <c r="C44" s="217">
        <v>1</v>
      </c>
      <c r="D44" s="218" t="s">
        <v>1325</v>
      </c>
      <c r="E44" s="217" t="s">
        <v>1326</v>
      </c>
      <c r="F44" s="217" t="s">
        <v>1327</v>
      </c>
      <c r="G44" s="217">
        <v>2020</v>
      </c>
      <c r="H44" s="216" t="s">
        <v>11</v>
      </c>
      <c r="I44" s="308">
        <v>4499</v>
      </c>
      <c r="J44" s="219">
        <f>I44*C44</f>
        <v>4499</v>
      </c>
      <c r="K44" s="361" t="s">
        <v>1304</v>
      </c>
      <c r="L44" s="220"/>
    </row>
    <row r="45" spans="1:12" ht="15.75" customHeight="1" x14ac:dyDescent="0.2">
      <c r="A45" s="61">
        <v>2</v>
      </c>
      <c r="B45" s="216" t="s">
        <v>1200</v>
      </c>
      <c r="C45" s="222">
        <v>1</v>
      </c>
      <c r="D45" s="223" t="s">
        <v>1328</v>
      </c>
      <c r="E45" s="222" t="s">
        <v>1329</v>
      </c>
      <c r="F45" s="222" t="s">
        <v>1330</v>
      </c>
      <c r="G45" s="222">
        <v>2021</v>
      </c>
      <c r="H45" s="221" t="s">
        <v>11</v>
      </c>
      <c r="I45" s="309">
        <v>2858</v>
      </c>
      <c r="J45" s="224">
        <f>I45*C45</f>
        <v>2858</v>
      </c>
      <c r="K45" s="362" t="s">
        <v>1304</v>
      </c>
      <c r="L45" s="220"/>
    </row>
    <row r="46" spans="1:12" ht="15.75" customHeight="1" x14ac:dyDescent="0.2">
      <c r="A46" s="61">
        <v>3</v>
      </c>
      <c r="B46" s="216" t="s">
        <v>1200</v>
      </c>
      <c r="C46" s="222">
        <v>4</v>
      </c>
      <c r="D46" s="223" t="s">
        <v>1331</v>
      </c>
      <c r="E46" s="222" t="s">
        <v>1332</v>
      </c>
      <c r="F46" s="222" t="s">
        <v>24</v>
      </c>
      <c r="G46" s="222" t="s">
        <v>1333</v>
      </c>
      <c r="H46" s="221" t="s">
        <v>11</v>
      </c>
      <c r="I46" s="309">
        <v>1026</v>
      </c>
      <c r="J46" s="219">
        <f>I46*C46</f>
        <v>4104</v>
      </c>
      <c r="K46" s="361" t="s">
        <v>1304</v>
      </c>
      <c r="L46" s="220"/>
    </row>
    <row r="47" spans="1:12" ht="15.75" customHeight="1" x14ac:dyDescent="0.2">
      <c r="A47" s="61">
        <v>4</v>
      </c>
      <c r="B47" s="216" t="s">
        <v>1200</v>
      </c>
      <c r="C47" s="222">
        <v>5</v>
      </c>
      <c r="D47" s="223" t="s">
        <v>1334</v>
      </c>
      <c r="E47" s="222" t="s">
        <v>1335</v>
      </c>
      <c r="F47" s="222" t="s">
        <v>1336</v>
      </c>
      <c r="G47" s="222" t="s">
        <v>1337</v>
      </c>
      <c r="H47" s="221" t="s">
        <v>11</v>
      </c>
      <c r="I47" s="309">
        <v>1485</v>
      </c>
      <c r="J47" s="224">
        <f>I47*C47</f>
        <v>7425</v>
      </c>
      <c r="K47" s="362" t="s">
        <v>1304</v>
      </c>
      <c r="L47" s="220"/>
    </row>
    <row r="48" spans="1:12" s="27" customFormat="1" ht="15.75" customHeight="1" x14ac:dyDescent="0.2">
      <c r="A48" s="61">
        <v>5</v>
      </c>
      <c r="B48" s="216" t="s">
        <v>1200</v>
      </c>
      <c r="C48" s="222">
        <v>5</v>
      </c>
      <c r="D48" s="223" t="s">
        <v>1338</v>
      </c>
      <c r="E48" s="222" t="s">
        <v>1339</v>
      </c>
      <c r="F48" s="222" t="s">
        <v>1330</v>
      </c>
      <c r="G48" s="222" t="s">
        <v>1340</v>
      </c>
      <c r="H48" s="221" t="s">
        <v>11</v>
      </c>
      <c r="I48" s="309">
        <v>2165</v>
      </c>
      <c r="J48" s="219">
        <f>I48*C48</f>
        <v>10825</v>
      </c>
      <c r="K48" s="361" t="s">
        <v>1304</v>
      </c>
      <c r="L48" s="220"/>
    </row>
    <row r="49" spans="1:12" s="27" customFormat="1" ht="15.75" customHeight="1" x14ac:dyDescent="0.2">
      <c r="A49" s="61">
        <v>6</v>
      </c>
      <c r="B49" s="221" t="s">
        <v>1464</v>
      </c>
      <c r="C49" s="222">
        <v>3</v>
      </c>
      <c r="D49" s="223" t="s">
        <v>1496</v>
      </c>
      <c r="E49" s="222" t="s">
        <v>1508</v>
      </c>
      <c r="F49" s="222" t="s">
        <v>24</v>
      </c>
      <c r="G49" s="222" t="s">
        <v>1440</v>
      </c>
      <c r="H49" s="221" t="s">
        <v>11</v>
      </c>
      <c r="I49" s="309">
        <v>431.52</v>
      </c>
      <c r="J49" s="224">
        <v>1294.56</v>
      </c>
      <c r="K49" s="362" t="s">
        <v>1441</v>
      </c>
      <c r="L49" s="220"/>
    </row>
    <row r="50" spans="1:12" s="27" customFormat="1" ht="15.75" customHeight="1" x14ac:dyDescent="0.2">
      <c r="A50" s="61">
        <v>7</v>
      </c>
      <c r="B50" s="221" t="s">
        <v>1464</v>
      </c>
      <c r="C50" s="222">
        <v>2</v>
      </c>
      <c r="D50" s="223" t="s">
        <v>1497</v>
      </c>
      <c r="E50" s="222" t="s">
        <v>1509</v>
      </c>
      <c r="F50" s="222" t="s">
        <v>24</v>
      </c>
      <c r="G50" s="222" t="s">
        <v>1440</v>
      </c>
      <c r="H50" s="221" t="s">
        <v>11</v>
      </c>
      <c r="I50" s="309">
        <v>2391.9450000000002</v>
      </c>
      <c r="J50" s="224">
        <v>4783.8900000000003</v>
      </c>
      <c r="K50" s="362" t="s">
        <v>1441</v>
      </c>
      <c r="L50" s="220"/>
    </row>
    <row r="51" spans="1:12" s="27" customFormat="1" ht="15.75" customHeight="1" x14ac:dyDescent="0.2">
      <c r="A51" s="61">
        <v>8</v>
      </c>
      <c r="B51" s="221" t="s">
        <v>1464</v>
      </c>
      <c r="C51" s="222">
        <v>3</v>
      </c>
      <c r="D51" s="223" t="s">
        <v>1498</v>
      </c>
      <c r="E51" s="222" t="s">
        <v>1504</v>
      </c>
      <c r="F51" s="222" t="s">
        <v>1512</v>
      </c>
      <c r="G51" s="222">
        <v>2019</v>
      </c>
      <c r="H51" s="221" t="s">
        <v>11</v>
      </c>
      <c r="I51" s="309">
        <v>1377</v>
      </c>
      <c r="J51" s="224">
        <v>4131</v>
      </c>
      <c r="K51" s="362" t="s">
        <v>1441</v>
      </c>
      <c r="L51" s="220"/>
    </row>
    <row r="52" spans="1:12" s="27" customFormat="1" ht="15.75" customHeight="1" x14ac:dyDescent="0.2">
      <c r="A52" s="61">
        <v>9</v>
      </c>
      <c r="B52" s="221" t="s">
        <v>1464</v>
      </c>
      <c r="C52" s="222">
        <v>5</v>
      </c>
      <c r="D52" s="223" t="s">
        <v>1499</v>
      </c>
      <c r="E52" s="222" t="s">
        <v>1505</v>
      </c>
      <c r="F52" s="222" t="s">
        <v>1512</v>
      </c>
      <c r="G52" s="222">
        <v>2019</v>
      </c>
      <c r="H52" s="221" t="s">
        <v>11</v>
      </c>
      <c r="I52" s="309">
        <v>1377</v>
      </c>
      <c r="J52" s="224">
        <v>6885</v>
      </c>
      <c r="K52" s="362" t="s">
        <v>1441</v>
      </c>
      <c r="L52" s="220"/>
    </row>
    <row r="53" spans="1:12" s="27" customFormat="1" ht="15.75" customHeight="1" x14ac:dyDescent="0.2">
      <c r="A53" s="61">
        <v>10</v>
      </c>
      <c r="B53" s="221" t="s">
        <v>1464</v>
      </c>
      <c r="C53" s="222">
        <v>5</v>
      </c>
      <c r="D53" s="223" t="s">
        <v>1500</v>
      </c>
      <c r="E53" s="222" t="s">
        <v>1506</v>
      </c>
      <c r="F53" s="222" t="s">
        <v>1513</v>
      </c>
      <c r="G53" s="222">
        <v>2022</v>
      </c>
      <c r="H53" s="221" t="s">
        <v>11</v>
      </c>
      <c r="I53" s="309">
        <v>1466.25</v>
      </c>
      <c r="J53" s="224">
        <v>7331.25</v>
      </c>
      <c r="K53" s="362" t="s">
        <v>1441</v>
      </c>
      <c r="L53" s="220"/>
    </row>
    <row r="54" spans="1:12" s="27" customFormat="1" ht="15.75" customHeight="1" x14ac:dyDescent="0.2">
      <c r="A54" s="61">
        <v>11</v>
      </c>
      <c r="B54" s="221" t="s">
        <v>1464</v>
      </c>
      <c r="C54" s="222">
        <v>3</v>
      </c>
      <c r="D54" s="223" t="s">
        <v>1501</v>
      </c>
      <c r="E54" s="222" t="s">
        <v>1507</v>
      </c>
      <c r="F54" s="222" t="s">
        <v>1512</v>
      </c>
      <c r="G54" s="222">
        <v>2018</v>
      </c>
      <c r="H54" s="221" t="s">
        <v>11</v>
      </c>
      <c r="I54" s="309">
        <v>2524.5</v>
      </c>
      <c r="J54" s="224">
        <v>7573.5</v>
      </c>
      <c r="K54" s="362" t="s">
        <v>1441</v>
      </c>
      <c r="L54" s="220"/>
    </row>
    <row r="55" spans="1:12" s="27" customFormat="1" ht="15.75" customHeight="1" x14ac:dyDescent="0.2">
      <c r="A55" s="61">
        <v>12</v>
      </c>
      <c r="B55" s="221" t="s">
        <v>1464</v>
      </c>
      <c r="C55" s="222">
        <v>5</v>
      </c>
      <c r="D55" s="223" t="s">
        <v>1502</v>
      </c>
      <c r="E55" s="222" t="s">
        <v>1510</v>
      </c>
      <c r="F55" s="222" t="s">
        <v>1438</v>
      </c>
      <c r="G55" s="222">
        <v>2021</v>
      </c>
      <c r="H55" s="221" t="s">
        <v>11</v>
      </c>
      <c r="I55" s="309">
        <v>801</v>
      </c>
      <c r="J55" s="224">
        <v>4005</v>
      </c>
      <c r="K55" s="362" t="s">
        <v>1441</v>
      </c>
      <c r="L55" s="220"/>
    </row>
    <row r="56" spans="1:12" ht="25.5" customHeight="1" x14ac:dyDescent="0.2">
      <c r="A56" s="61">
        <v>13</v>
      </c>
      <c r="B56" s="221" t="s">
        <v>1464</v>
      </c>
      <c r="C56" s="222">
        <v>5</v>
      </c>
      <c r="D56" s="223" t="s">
        <v>1503</v>
      </c>
      <c r="E56" s="222" t="s">
        <v>1511</v>
      </c>
      <c r="F56" s="222" t="s">
        <v>24</v>
      </c>
      <c r="G56" s="222">
        <v>2020</v>
      </c>
      <c r="H56" s="221" t="s">
        <v>11</v>
      </c>
      <c r="I56" s="309">
        <v>973.34999999999991</v>
      </c>
      <c r="J56" s="224">
        <v>4866.75</v>
      </c>
      <c r="K56" s="362" t="s">
        <v>1441</v>
      </c>
      <c r="L56" s="220"/>
    </row>
    <row r="57" spans="1:12" ht="19.5" customHeight="1" thickBot="1" x14ac:dyDescent="0.25">
      <c r="A57" s="61">
        <v>14</v>
      </c>
      <c r="B57" s="24" t="s">
        <v>1997</v>
      </c>
      <c r="C57" s="172">
        <v>2</v>
      </c>
      <c r="D57" s="24" t="s">
        <v>2240</v>
      </c>
      <c r="E57" s="24" t="s">
        <v>2241</v>
      </c>
      <c r="F57" s="24" t="s">
        <v>2242</v>
      </c>
      <c r="G57" s="24">
        <v>2021</v>
      </c>
      <c r="H57" s="24" t="s">
        <v>11</v>
      </c>
      <c r="I57" s="45">
        <v>1100</v>
      </c>
      <c r="J57" s="45">
        <v>2200</v>
      </c>
      <c r="K57" s="172">
        <v>4847</v>
      </c>
      <c r="L57" s="295"/>
    </row>
    <row r="58" spans="1:12" ht="15.75" customHeight="1" thickBot="1" x14ac:dyDescent="0.3">
      <c r="A58" s="225"/>
      <c r="B58" s="226"/>
      <c r="C58" s="227"/>
      <c r="D58" s="226"/>
      <c r="E58" s="226"/>
      <c r="F58" s="226"/>
      <c r="G58" s="226"/>
      <c r="H58" s="226"/>
      <c r="I58" s="310"/>
      <c r="J58" s="311"/>
      <c r="K58" s="226"/>
      <c r="L58" s="228"/>
    </row>
    <row r="59" spans="1:12" ht="15.75" customHeight="1" x14ac:dyDescent="0.25">
      <c r="A59" s="210"/>
      <c r="B59" s="229"/>
      <c r="C59" s="230"/>
      <c r="D59" s="231"/>
      <c r="E59" s="231"/>
      <c r="F59" s="231"/>
      <c r="G59" s="231"/>
      <c r="H59" s="231"/>
      <c r="I59" s="312"/>
      <c r="J59" s="313"/>
      <c r="K59" s="231"/>
      <c r="L59" s="162"/>
    </row>
    <row r="60" spans="1:12" ht="15.75" customHeight="1" thickBot="1" x14ac:dyDescent="0.25">
      <c r="A60" s="162"/>
      <c r="B60" s="162"/>
      <c r="C60" s="162"/>
      <c r="D60" s="162"/>
      <c r="E60" s="162"/>
      <c r="F60" s="162"/>
      <c r="G60" s="162"/>
      <c r="H60" s="162"/>
      <c r="I60" s="306"/>
      <c r="J60" s="306"/>
      <c r="K60" s="162"/>
      <c r="L60" s="162"/>
    </row>
    <row r="61" spans="1:12" ht="15.75" customHeight="1" thickBot="1" x14ac:dyDescent="0.25">
      <c r="A61" s="82"/>
      <c r="B61" s="83"/>
      <c r="C61" s="83"/>
      <c r="D61" s="83"/>
      <c r="E61" s="83"/>
      <c r="F61" s="83"/>
      <c r="G61" s="83"/>
      <c r="H61" s="83"/>
      <c r="I61" s="301"/>
      <c r="J61" s="301"/>
      <c r="K61" s="84"/>
      <c r="L61" s="90"/>
    </row>
    <row r="62" spans="1:12" ht="15.75" customHeight="1" thickBot="1" x14ac:dyDescent="0.25">
      <c r="A62" s="64"/>
      <c r="B62" s="64"/>
      <c r="C62" s="64"/>
      <c r="D62" s="64"/>
      <c r="E62" s="64"/>
      <c r="F62" s="64"/>
      <c r="G62" s="64"/>
      <c r="H62" s="64"/>
      <c r="I62" s="300"/>
      <c r="J62" s="300"/>
      <c r="K62" s="85"/>
      <c r="L62" s="86"/>
    </row>
    <row r="63" spans="1:12" ht="15.75" customHeight="1" thickBot="1" x14ac:dyDescent="0.3">
      <c r="A63" s="81" t="s">
        <v>12</v>
      </c>
      <c r="B63" s="81" t="s">
        <v>13</v>
      </c>
      <c r="C63" s="210"/>
      <c r="D63" s="88"/>
      <c r="E63" s="88"/>
      <c r="F63" s="88"/>
      <c r="G63" s="88"/>
      <c r="H63" s="88"/>
      <c r="I63" s="302"/>
      <c r="J63" s="303" t="s">
        <v>8</v>
      </c>
      <c r="K63" s="93">
        <f>SUM(J44:J57)</f>
        <v>72781.950000000012</v>
      </c>
      <c r="L63" s="86"/>
    </row>
    <row r="64" spans="1:12" ht="15.75" customHeight="1" thickBot="1" x14ac:dyDescent="0.3">
      <c r="A64" s="71">
        <f>A57</f>
        <v>14</v>
      </c>
      <c r="B64" s="87">
        <f>SUM(C44:C57)</f>
        <v>49</v>
      </c>
      <c r="C64" s="97" t="s">
        <v>14</v>
      </c>
      <c r="D64" s="83"/>
      <c r="E64" s="83"/>
      <c r="F64" s="83"/>
      <c r="G64" s="83"/>
      <c r="H64" s="83"/>
      <c r="I64" s="301"/>
      <c r="J64" s="301"/>
      <c r="K64" s="89"/>
      <c r="L64" s="91"/>
    </row>
    <row r="65" spans="1:12" ht="15.75" customHeight="1" thickBot="1" x14ac:dyDescent="0.25">
      <c r="A65" s="162"/>
      <c r="B65" s="162"/>
      <c r="C65" s="162"/>
      <c r="D65" s="162"/>
      <c r="E65" s="162"/>
      <c r="F65" s="162"/>
      <c r="G65" s="162"/>
      <c r="H65" s="162"/>
      <c r="I65" s="306"/>
      <c r="J65" s="314"/>
      <c r="K65" s="162"/>
      <c r="L65" s="162"/>
    </row>
    <row r="66" spans="1:12" ht="15.75" customHeight="1" thickBot="1" x14ac:dyDescent="0.3">
      <c r="A66" s="162"/>
      <c r="B66" s="162"/>
      <c r="C66" s="162"/>
      <c r="D66" s="162"/>
      <c r="E66" s="162"/>
      <c r="F66" s="70" t="s">
        <v>12</v>
      </c>
      <c r="G66" s="70" t="s">
        <v>13</v>
      </c>
      <c r="H66" s="64"/>
      <c r="I66" s="300"/>
      <c r="J66" s="300"/>
      <c r="K66" s="368" t="s">
        <v>108</v>
      </c>
      <c r="L66" s="369"/>
    </row>
    <row r="67" spans="1:12" ht="15.75" customHeight="1" thickBot="1" x14ac:dyDescent="0.3">
      <c r="A67" s="162"/>
      <c r="B67" s="162"/>
      <c r="C67" s="162"/>
      <c r="D67" s="162"/>
      <c r="E67" s="162"/>
      <c r="F67" s="71">
        <f>A64</f>
        <v>14</v>
      </c>
      <c r="G67" s="87">
        <f>B64</f>
        <v>49</v>
      </c>
      <c r="H67" s="94" t="s">
        <v>107</v>
      </c>
      <c r="I67" s="304"/>
      <c r="J67" s="349">
        <f>K63</f>
        <v>72781.950000000012</v>
      </c>
      <c r="K67" s="370">
        <v>100000</v>
      </c>
      <c r="L67" s="371"/>
    </row>
    <row r="68" spans="1:12" ht="15.75" customHeight="1" x14ac:dyDescent="0.2">
      <c r="A68" s="162"/>
      <c r="B68" s="162"/>
      <c r="C68" s="162"/>
      <c r="D68" s="162"/>
      <c r="E68" s="162"/>
      <c r="F68" s="162"/>
      <c r="G68" s="162"/>
      <c r="H68" s="162"/>
      <c r="I68" s="306"/>
      <c r="J68" s="306"/>
      <c r="K68" s="162"/>
      <c r="L68" s="162"/>
    </row>
    <row r="69" spans="1:12" ht="15.75" customHeight="1" x14ac:dyDescent="0.2">
      <c r="A69" s="162"/>
      <c r="B69" s="162"/>
      <c r="C69" s="162"/>
      <c r="D69" s="162"/>
      <c r="E69" s="162"/>
      <c r="F69" s="162"/>
      <c r="G69" s="162"/>
      <c r="H69" s="162"/>
      <c r="I69" s="306"/>
      <c r="J69" s="306"/>
      <c r="K69" s="162"/>
      <c r="L69" s="162"/>
    </row>
    <row r="70" spans="1:12" ht="15.75" customHeight="1" x14ac:dyDescent="0.2">
      <c r="A70" s="162"/>
      <c r="B70" s="162"/>
      <c r="C70" s="162"/>
      <c r="D70" s="162"/>
      <c r="E70" s="162"/>
      <c r="F70" s="162"/>
      <c r="G70" s="162"/>
      <c r="H70" s="25" t="s">
        <v>73</v>
      </c>
      <c r="I70" s="315" t="s">
        <v>71</v>
      </c>
      <c r="J70" s="315" t="s">
        <v>72</v>
      </c>
      <c r="K70" s="37" t="s">
        <v>88</v>
      </c>
      <c r="L70" s="37" t="s">
        <v>89</v>
      </c>
    </row>
    <row r="71" spans="1:12" ht="15.75" customHeight="1" thickBot="1" x14ac:dyDescent="0.3">
      <c r="A71" s="162"/>
      <c r="B71" s="162"/>
      <c r="C71" s="162"/>
      <c r="D71" s="162"/>
      <c r="E71" s="162"/>
      <c r="F71" s="162"/>
      <c r="G71" s="162"/>
      <c r="H71" s="57"/>
      <c r="I71" s="351">
        <f>A64+A34</f>
        <v>38</v>
      </c>
      <c r="J71" s="350">
        <f>B34+B64</f>
        <v>103</v>
      </c>
      <c r="K71" s="128">
        <v>190000</v>
      </c>
      <c r="L71" s="129">
        <f>K63+K33</f>
        <v>150823.28000000003</v>
      </c>
    </row>
    <row r="72" spans="1:12" ht="15.75" customHeight="1" x14ac:dyDescent="0.2"/>
    <row r="73" spans="1:12" ht="15.75" customHeight="1" x14ac:dyDescent="0.2"/>
    <row r="74" spans="1:12" ht="15.75" customHeight="1" x14ac:dyDescent="0.2"/>
    <row r="75" spans="1:12" ht="15.75" customHeight="1" x14ac:dyDescent="0.2"/>
    <row r="76" spans="1:12" ht="15.75" customHeight="1" x14ac:dyDescent="0.2"/>
    <row r="77" spans="1:12" ht="15.75" customHeight="1" x14ac:dyDescent="0.2"/>
    <row r="78" spans="1:12" ht="15.75" customHeight="1" x14ac:dyDescent="0.2"/>
    <row r="79" spans="1:12" ht="15.75" customHeight="1" x14ac:dyDescent="0.2"/>
    <row r="80" spans="1:1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</sheetData>
  <mergeCells count="10">
    <mergeCell ref="A42:A43"/>
    <mergeCell ref="B42:J42"/>
    <mergeCell ref="A2:A3"/>
    <mergeCell ref="B1:L1"/>
    <mergeCell ref="B2:J2"/>
    <mergeCell ref="K66:L66"/>
    <mergeCell ref="K67:L67"/>
    <mergeCell ref="K36:L36"/>
    <mergeCell ref="K37:L37"/>
    <mergeCell ref="B41:L41"/>
  </mergeCells>
  <pageMargins left="0.7" right="0.7" top="0.75" bottom="0.75" header="0" footer="0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1"/>
  <sheetViews>
    <sheetView topLeftCell="A62" zoomScale="70" zoomScaleNormal="70" workbookViewId="0">
      <selection activeCell="M60" sqref="M60"/>
    </sheetView>
  </sheetViews>
  <sheetFormatPr baseColWidth="10" defaultColWidth="12.625" defaultRowHeight="15" customHeight="1" x14ac:dyDescent="0.2"/>
  <cols>
    <col min="1" max="1" width="6.75" style="56" customWidth="1"/>
    <col min="2" max="2" width="14.625" customWidth="1"/>
    <col min="3" max="3" width="10.25" customWidth="1"/>
    <col min="4" max="4" width="48.75" customWidth="1"/>
    <col min="5" max="5" width="33.625" customWidth="1"/>
    <col min="6" max="6" width="22.25" customWidth="1"/>
    <col min="7" max="7" width="9.375" customWidth="1"/>
    <col min="8" max="8" width="17.75" customWidth="1"/>
    <col min="9" max="9" width="15.125" customWidth="1"/>
    <col min="10" max="10" width="17.25" customWidth="1"/>
    <col min="11" max="11" width="13.625" customWidth="1"/>
    <col min="12" max="12" width="17.75" customWidth="1"/>
    <col min="13" max="13" width="11.125" customWidth="1"/>
    <col min="14" max="27" width="9.375" customWidth="1"/>
  </cols>
  <sheetData>
    <row r="1" spans="1:13" ht="27" thickBot="1" x14ac:dyDescent="0.45">
      <c r="A1" s="64"/>
      <c r="B1" s="376" t="s">
        <v>110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3" ht="26.25" x14ac:dyDescent="0.4">
      <c r="A2" s="377" t="s">
        <v>106</v>
      </c>
      <c r="B2" s="372" t="s">
        <v>52</v>
      </c>
      <c r="C2" s="373"/>
      <c r="D2" s="373"/>
      <c r="E2" s="373"/>
      <c r="F2" s="373"/>
      <c r="G2" s="373"/>
      <c r="H2" s="373"/>
      <c r="I2" s="373"/>
      <c r="J2" s="373"/>
      <c r="K2" s="72"/>
      <c r="L2" s="73"/>
    </row>
    <row r="3" spans="1:13" x14ac:dyDescent="0.2">
      <c r="A3" s="378"/>
      <c r="B3" s="65" t="s">
        <v>0</v>
      </c>
      <c r="C3" s="65" t="s">
        <v>1</v>
      </c>
      <c r="D3" s="65" t="s">
        <v>2</v>
      </c>
      <c r="E3" s="65" t="s">
        <v>3</v>
      </c>
      <c r="F3" s="65" t="s">
        <v>4</v>
      </c>
      <c r="G3" s="65" t="s">
        <v>5</v>
      </c>
      <c r="H3" s="65" t="s">
        <v>6</v>
      </c>
      <c r="I3" s="65" t="s">
        <v>7</v>
      </c>
      <c r="J3" s="65" t="s">
        <v>8</v>
      </c>
      <c r="K3" s="65" t="s">
        <v>9</v>
      </c>
      <c r="L3" s="74"/>
    </row>
    <row r="4" spans="1:13" x14ac:dyDescent="0.2">
      <c r="A4" s="150">
        <v>1</v>
      </c>
      <c r="B4" s="60" t="s">
        <v>172</v>
      </c>
      <c r="C4" s="62">
        <v>2</v>
      </c>
      <c r="D4" s="270" t="s">
        <v>753</v>
      </c>
      <c r="E4" s="139" t="s">
        <v>754</v>
      </c>
      <c r="F4" s="139" t="s">
        <v>32</v>
      </c>
      <c r="G4" s="145">
        <v>2018</v>
      </c>
      <c r="H4" s="214" t="s">
        <v>11</v>
      </c>
      <c r="I4" s="141">
        <v>158</v>
      </c>
      <c r="J4" s="161">
        <f>I4*C4</f>
        <v>316</v>
      </c>
      <c r="K4" s="61">
        <v>4509</v>
      </c>
      <c r="L4" s="75"/>
    </row>
    <row r="5" spans="1:13" x14ac:dyDescent="0.2">
      <c r="A5" s="150">
        <v>2</v>
      </c>
      <c r="B5" s="60" t="s">
        <v>172</v>
      </c>
      <c r="C5" s="62">
        <v>2</v>
      </c>
      <c r="D5" s="270" t="s">
        <v>755</v>
      </c>
      <c r="E5" s="139" t="s">
        <v>756</v>
      </c>
      <c r="F5" s="139" t="s">
        <v>32</v>
      </c>
      <c r="G5" s="139">
        <v>2016</v>
      </c>
      <c r="H5" s="214" t="s">
        <v>11</v>
      </c>
      <c r="I5" s="141">
        <v>187</v>
      </c>
      <c r="J5" s="161">
        <f t="shared" ref="J5:J34" si="0">I5*C5</f>
        <v>374</v>
      </c>
      <c r="K5" s="61">
        <v>4509</v>
      </c>
      <c r="L5" s="75"/>
    </row>
    <row r="6" spans="1:13" x14ac:dyDescent="0.2">
      <c r="A6" s="150">
        <v>3</v>
      </c>
      <c r="B6" s="60" t="s">
        <v>172</v>
      </c>
      <c r="C6" s="62">
        <v>2</v>
      </c>
      <c r="D6" s="270" t="s">
        <v>757</v>
      </c>
      <c r="E6" s="139" t="s">
        <v>758</v>
      </c>
      <c r="F6" s="139" t="s">
        <v>44</v>
      </c>
      <c r="G6" s="139">
        <v>2022</v>
      </c>
      <c r="H6" s="214" t="s">
        <v>11</v>
      </c>
      <c r="I6" s="141">
        <v>309</v>
      </c>
      <c r="J6" s="161">
        <f t="shared" si="0"/>
        <v>618</v>
      </c>
      <c r="K6" s="61">
        <v>4509</v>
      </c>
      <c r="L6" s="75"/>
    </row>
    <row r="7" spans="1:13" x14ac:dyDescent="0.2">
      <c r="A7" s="150">
        <v>4</v>
      </c>
      <c r="B7" s="60" t="s">
        <v>172</v>
      </c>
      <c r="C7" s="62">
        <v>2</v>
      </c>
      <c r="D7" s="270" t="s">
        <v>759</v>
      </c>
      <c r="E7" s="139" t="s">
        <v>760</v>
      </c>
      <c r="F7" s="139" t="s">
        <v>44</v>
      </c>
      <c r="G7" s="139">
        <v>2020</v>
      </c>
      <c r="H7" s="214" t="s">
        <v>11</v>
      </c>
      <c r="I7" s="141">
        <v>385</v>
      </c>
      <c r="J7" s="161">
        <f t="shared" si="0"/>
        <v>770</v>
      </c>
      <c r="K7" s="61">
        <v>4509</v>
      </c>
      <c r="L7" s="75"/>
    </row>
    <row r="8" spans="1:13" x14ac:dyDescent="0.2">
      <c r="A8" s="150">
        <v>5</v>
      </c>
      <c r="B8" s="60" t="s">
        <v>172</v>
      </c>
      <c r="C8" s="62">
        <v>2</v>
      </c>
      <c r="D8" s="143" t="s">
        <v>761</v>
      </c>
      <c r="E8" s="139" t="s">
        <v>762</v>
      </c>
      <c r="F8" s="139" t="s">
        <v>74</v>
      </c>
      <c r="G8" s="139">
        <v>2022</v>
      </c>
      <c r="H8" s="214" t="s">
        <v>11</v>
      </c>
      <c r="I8" s="141">
        <v>479</v>
      </c>
      <c r="J8" s="161">
        <f t="shared" si="0"/>
        <v>958</v>
      </c>
      <c r="K8" s="61">
        <v>4509</v>
      </c>
      <c r="L8" s="75"/>
    </row>
    <row r="9" spans="1:13" x14ac:dyDescent="0.2">
      <c r="A9" s="150">
        <v>6</v>
      </c>
      <c r="B9" s="60" t="s">
        <v>172</v>
      </c>
      <c r="C9" s="62">
        <v>2</v>
      </c>
      <c r="D9" s="143" t="s">
        <v>763</v>
      </c>
      <c r="E9" s="139" t="s">
        <v>764</v>
      </c>
      <c r="F9" s="139" t="s">
        <v>74</v>
      </c>
      <c r="G9" s="139">
        <v>2022</v>
      </c>
      <c r="H9" s="214" t="s">
        <v>11</v>
      </c>
      <c r="I9" s="141">
        <v>459</v>
      </c>
      <c r="J9" s="161">
        <f t="shared" si="0"/>
        <v>918</v>
      </c>
      <c r="K9" s="61">
        <v>4509</v>
      </c>
      <c r="L9" s="75"/>
    </row>
    <row r="10" spans="1:13" x14ac:dyDescent="0.2">
      <c r="A10" s="150">
        <v>7</v>
      </c>
      <c r="B10" s="60" t="s">
        <v>172</v>
      </c>
      <c r="C10" s="62">
        <v>2</v>
      </c>
      <c r="D10" s="143" t="s">
        <v>765</v>
      </c>
      <c r="E10" s="139" t="s">
        <v>766</v>
      </c>
      <c r="F10" s="139" t="s">
        <v>74</v>
      </c>
      <c r="G10" s="139">
        <v>2022</v>
      </c>
      <c r="H10" s="214" t="s">
        <v>11</v>
      </c>
      <c r="I10" s="141">
        <v>459</v>
      </c>
      <c r="J10" s="161">
        <f t="shared" si="0"/>
        <v>918</v>
      </c>
      <c r="K10" s="61">
        <v>4509</v>
      </c>
      <c r="L10" s="75"/>
      <c r="M10" s="51"/>
    </row>
    <row r="11" spans="1:13" x14ac:dyDescent="0.2">
      <c r="A11" s="150">
        <v>8</v>
      </c>
      <c r="B11" s="60" t="s">
        <v>172</v>
      </c>
      <c r="C11" s="62">
        <v>2</v>
      </c>
      <c r="D11" s="143" t="s">
        <v>767</v>
      </c>
      <c r="E11" s="139" t="s">
        <v>768</v>
      </c>
      <c r="F11" s="139" t="s">
        <v>74</v>
      </c>
      <c r="G11" s="139">
        <v>2022</v>
      </c>
      <c r="H11" s="214" t="s">
        <v>11</v>
      </c>
      <c r="I11" s="141">
        <v>459</v>
      </c>
      <c r="J11" s="161">
        <f t="shared" si="0"/>
        <v>918</v>
      </c>
      <c r="K11" s="61">
        <v>4509</v>
      </c>
      <c r="L11" s="76"/>
      <c r="M11" s="51"/>
    </row>
    <row r="12" spans="1:13" x14ac:dyDescent="0.2">
      <c r="A12" s="208">
        <v>9</v>
      </c>
      <c r="B12" s="209" t="s">
        <v>172</v>
      </c>
      <c r="C12" s="62">
        <v>2</v>
      </c>
      <c r="D12" s="143" t="s">
        <v>769</v>
      </c>
      <c r="E12" s="139" t="s">
        <v>770</v>
      </c>
      <c r="F12" s="139" t="s">
        <v>74</v>
      </c>
      <c r="G12" s="139">
        <v>2022</v>
      </c>
      <c r="H12" s="214" t="s">
        <v>11</v>
      </c>
      <c r="I12" s="141">
        <v>399</v>
      </c>
      <c r="J12" s="161">
        <f t="shared" si="0"/>
        <v>798</v>
      </c>
      <c r="K12" s="61">
        <v>4509</v>
      </c>
      <c r="L12" s="76"/>
      <c r="M12" s="51"/>
    </row>
    <row r="13" spans="1:13" x14ac:dyDescent="0.2">
      <c r="A13" s="150">
        <v>10</v>
      </c>
      <c r="B13" s="60" t="s">
        <v>172</v>
      </c>
      <c r="C13" s="62">
        <v>2</v>
      </c>
      <c r="D13" s="143" t="s">
        <v>771</v>
      </c>
      <c r="E13" s="139" t="s">
        <v>772</v>
      </c>
      <c r="F13" s="139" t="s">
        <v>74</v>
      </c>
      <c r="G13" s="139">
        <v>2022</v>
      </c>
      <c r="H13" s="214" t="s">
        <v>11</v>
      </c>
      <c r="I13" s="141">
        <v>459</v>
      </c>
      <c r="J13" s="161">
        <f t="shared" si="0"/>
        <v>918</v>
      </c>
      <c r="K13" s="61">
        <v>4509</v>
      </c>
      <c r="L13" s="76"/>
      <c r="M13" s="51"/>
    </row>
    <row r="14" spans="1:13" x14ac:dyDescent="0.2">
      <c r="A14" s="150">
        <v>11</v>
      </c>
      <c r="B14" s="60" t="s">
        <v>172</v>
      </c>
      <c r="C14" s="62">
        <v>2</v>
      </c>
      <c r="D14" s="143" t="s">
        <v>773</v>
      </c>
      <c r="E14" s="139" t="s">
        <v>774</v>
      </c>
      <c r="F14" s="139" t="s">
        <v>74</v>
      </c>
      <c r="G14" s="139">
        <v>2022</v>
      </c>
      <c r="H14" s="214" t="s">
        <v>11</v>
      </c>
      <c r="I14" s="141">
        <v>459</v>
      </c>
      <c r="J14" s="161">
        <f t="shared" si="0"/>
        <v>918</v>
      </c>
      <c r="K14" s="61">
        <v>4509</v>
      </c>
      <c r="L14" s="76"/>
      <c r="M14" s="51"/>
    </row>
    <row r="15" spans="1:13" x14ac:dyDescent="0.2">
      <c r="A15" s="150">
        <v>12</v>
      </c>
      <c r="B15" s="60" t="s">
        <v>172</v>
      </c>
      <c r="C15" s="62">
        <v>2</v>
      </c>
      <c r="D15" s="143" t="s">
        <v>775</v>
      </c>
      <c r="E15" s="139" t="s">
        <v>776</v>
      </c>
      <c r="F15" s="139" t="s">
        <v>74</v>
      </c>
      <c r="G15" s="139">
        <v>2021</v>
      </c>
      <c r="H15" s="214" t="s">
        <v>11</v>
      </c>
      <c r="I15" s="141">
        <v>459</v>
      </c>
      <c r="J15" s="161">
        <f t="shared" si="0"/>
        <v>918</v>
      </c>
      <c r="K15" s="61">
        <v>4509</v>
      </c>
      <c r="L15" s="76"/>
    </row>
    <row r="16" spans="1:13" x14ac:dyDescent="0.2">
      <c r="A16" s="208">
        <v>13</v>
      </c>
      <c r="B16" s="60" t="s">
        <v>172</v>
      </c>
      <c r="C16" s="62">
        <v>2</v>
      </c>
      <c r="D16" s="143" t="s">
        <v>777</v>
      </c>
      <c r="E16" s="139" t="s">
        <v>778</v>
      </c>
      <c r="F16" s="139" t="s">
        <v>74</v>
      </c>
      <c r="G16" s="139">
        <v>2021</v>
      </c>
      <c r="H16" s="214" t="s">
        <v>11</v>
      </c>
      <c r="I16" s="141">
        <v>459</v>
      </c>
      <c r="J16" s="161">
        <f t="shared" si="0"/>
        <v>918</v>
      </c>
      <c r="K16" s="61">
        <v>4509</v>
      </c>
      <c r="L16" s="76"/>
    </row>
    <row r="17" spans="1:12" s="56" customFormat="1" x14ac:dyDescent="0.2">
      <c r="A17" s="150">
        <v>14</v>
      </c>
      <c r="B17" s="60" t="s">
        <v>172</v>
      </c>
      <c r="C17" s="62">
        <v>2</v>
      </c>
      <c r="D17" s="143" t="s">
        <v>779</v>
      </c>
      <c r="E17" s="139" t="s">
        <v>780</v>
      </c>
      <c r="F17" s="139" t="s">
        <v>74</v>
      </c>
      <c r="G17" s="139">
        <v>2021</v>
      </c>
      <c r="H17" s="214" t="s">
        <v>11</v>
      </c>
      <c r="I17" s="141">
        <v>459</v>
      </c>
      <c r="J17" s="161">
        <f t="shared" si="0"/>
        <v>918</v>
      </c>
      <c r="K17" s="61">
        <v>4509</v>
      </c>
      <c r="L17" s="76"/>
    </row>
    <row r="18" spans="1:12" s="56" customFormat="1" x14ac:dyDescent="0.2">
      <c r="A18" s="150">
        <v>15</v>
      </c>
      <c r="B18" s="60" t="s">
        <v>172</v>
      </c>
      <c r="C18" s="62">
        <v>2</v>
      </c>
      <c r="D18" s="143" t="s">
        <v>781</v>
      </c>
      <c r="E18" s="139" t="s">
        <v>782</v>
      </c>
      <c r="F18" s="139" t="s">
        <v>74</v>
      </c>
      <c r="G18" s="139">
        <v>2021</v>
      </c>
      <c r="H18" s="214" t="s">
        <v>11</v>
      </c>
      <c r="I18" s="141">
        <v>459</v>
      </c>
      <c r="J18" s="161">
        <f t="shared" si="0"/>
        <v>918</v>
      </c>
      <c r="K18" s="61">
        <v>4509</v>
      </c>
      <c r="L18" s="76"/>
    </row>
    <row r="19" spans="1:12" x14ac:dyDescent="0.2">
      <c r="A19" s="150">
        <v>16</v>
      </c>
      <c r="B19" s="60" t="s">
        <v>172</v>
      </c>
      <c r="C19" s="62">
        <v>2</v>
      </c>
      <c r="D19" s="143" t="s">
        <v>783</v>
      </c>
      <c r="E19" s="139" t="s">
        <v>784</v>
      </c>
      <c r="F19" s="139" t="s">
        <v>74</v>
      </c>
      <c r="G19" s="139">
        <v>2021</v>
      </c>
      <c r="H19" s="214" t="s">
        <v>11</v>
      </c>
      <c r="I19" s="141">
        <v>379</v>
      </c>
      <c r="J19" s="161">
        <f t="shared" si="0"/>
        <v>758</v>
      </c>
      <c r="K19" s="61">
        <v>4509</v>
      </c>
      <c r="L19" s="76"/>
    </row>
    <row r="20" spans="1:12" x14ac:dyDescent="0.2">
      <c r="A20" s="208">
        <v>17</v>
      </c>
      <c r="B20" s="60" t="s">
        <v>172</v>
      </c>
      <c r="C20" s="62">
        <v>2</v>
      </c>
      <c r="D20" s="143" t="s">
        <v>785</v>
      </c>
      <c r="E20" s="139" t="s">
        <v>786</v>
      </c>
      <c r="F20" s="139" t="s">
        <v>74</v>
      </c>
      <c r="G20" s="139">
        <v>2021</v>
      </c>
      <c r="H20" s="214" t="s">
        <v>11</v>
      </c>
      <c r="I20" s="141">
        <v>399</v>
      </c>
      <c r="J20" s="161">
        <f t="shared" si="0"/>
        <v>798</v>
      </c>
      <c r="K20" s="61">
        <v>4509</v>
      </c>
      <c r="L20" s="76"/>
    </row>
    <row r="21" spans="1:12" x14ac:dyDescent="0.2">
      <c r="A21" s="150">
        <v>18</v>
      </c>
      <c r="B21" s="60" t="s">
        <v>172</v>
      </c>
      <c r="C21" s="62">
        <v>2</v>
      </c>
      <c r="D21" s="143" t="s">
        <v>787</v>
      </c>
      <c r="E21" s="139" t="s">
        <v>788</v>
      </c>
      <c r="F21" s="139" t="s">
        <v>74</v>
      </c>
      <c r="G21" s="139">
        <v>2021</v>
      </c>
      <c r="H21" s="214" t="s">
        <v>11</v>
      </c>
      <c r="I21" s="141">
        <v>399</v>
      </c>
      <c r="J21" s="161">
        <f t="shared" si="0"/>
        <v>798</v>
      </c>
      <c r="K21" s="61">
        <v>4509</v>
      </c>
      <c r="L21" s="76"/>
    </row>
    <row r="22" spans="1:12" x14ac:dyDescent="0.2">
      <c r="A22" s="150">
        <v>19</v>
      </c>
      <c r="B22" s="60" t="s">
        <v>172</v>
      </c>
      <c r="C22" s="62">
        <v>2</v>
      </c>
      <c r="D22" s="143" t="s">
        <v>789</v>
      </c>
      <c r="E22" s="139" t="s">
        <v>790</v>
      </c>
      <c r="F22" s="139" t="s">
        <v>74</v>
      </c>
      <c r="G22" s="139">
        <v>2021</v>
      </c>
      <c r="H22" s="214" t="s">
        <v>11</v>
      </c>
      <c r="I22" s="141">
        <v>570</v>
      </c>
      <c r="J22" s="161">
        <f t="shared" si="0"/>
        <v>1140</v>
      </c>
      <c r="K22" s="61">
        <v>4509</v>
      </c>
      <c r="L22" s="76"/>
    </row>
    <row r="23" spans="1:12" ht="15.75" customHeight="1" x14ac:dyDescent="0.2">
      <c r="A23" s="208">
        <v>20</v>
      </c>
      <c r="B23" s="60" t="s">
        <v>172</v>
      </c>
      <c r="C23" s="62">
        <v>2</v>
      </c>
      <c r="D23" s="143" t="s">
        <v>791</v>
      </c>
      <c r="E23" s="139" t="s">
        <v>792</v>
      </c>
      <c r="F23" s="139" t="s">
        <v>74</v>
      </c>
      <c r="G23" s="139">
        <v>2021</v>
      </c>
      <c r="H23" s="214" t="s">
        <v>11</v>
      </c>
      <c r="I23" s="141">
        <v>419</v>
      </c>
      <c r="J23" s="161">
        <f t="shared" si="0"/>
        <v>838</v>
      </c>
      <c r="K23" s="61">
        <v>4509</v>
      </c>
      <c r="L23" s="76"/>
    </row>
    <row r="24" spans="1:12" ht="15.75" customHeight="1" x14ac:dyDescent="0.2">
      <c r="A24" s="150">
        <v>21</v>
      </c>
      <c r="B24" s="60" t="s">
        <v>172</v>
      </c>
      <c r="C24" s="62">
        <v>2</v>
      </c>
      <c r="D24" s="143" t="s">
        <v>793</v>
      </c>
      <c r="E24" s="139" t="s">
        <v>794</v>
      </c>
      <c r="F24" s="139" t="s">
        <v>74</v>
      </c>
      <c r="G24" s="139">
        <v>2021</v>
      </c>
      <c r="H24" s="214" t="s">
        <v>11</v>
      </c>
      <c r="I24" s="141">
        <v>419</v>
      </c>
      <c r="J24" s="161">
        <f t="shared" si="0"/>
        <v>838</v>
      </c>
      <c r="K24" s="61">
        <v>4509</v>
      </c>
      <c r="L24" s="76"/>
    </row>
    <row r="25" spans="1:12" ht="15" customHeight="1" x14ac:dyDescent="0.2">
      <c r="A25" s="150">
        <v>22</v>
      </c>
      <c r="B25" s="60" t="s">
        <v>172</v>
      </c>
      <c r="C25" s="62">
        <v>2</v>
      </c>
      <c r="D25" s="143" t="s">
        <v>795</v>
      </c>
      <c r="E25" s="139" t="s">
        <v>796</v>
      </c>
      <c r="F25" s="139" t="s">
        <v>797</v>
      </c>
      <c r="G25" s="139">
        <v>2022</v>
      </c>
      <c r="H25" s="214" t="s">
        <v>11</v>
      </c>
      <c r="I25" s="141">
        <v>445</v>
      </c>
      <c r="J25" s="161">
        <f t="shared" si="0"/>
        <v>890</v>
      </c>
      <c r="K25" s="61">
        <v>4509</v>
      </c>
      <c r="L25" s="76"/>
    </row>
    <row r="26" spans="1:12" ht="16.5" customHeight="1" x14ac:dyDescent="0.2">
      <c r="A26" s="208">
        <v>23</v>
      </c>
      <c r="B26" s="60" t="s">
        <v>172</v>
      </c>
      <c r="C26" s="62">
        <v>2</v>
      </c>
      <c r="D26" s="143" t="s">
        <v>798</v>
      </c>
      <c r="E26" s="139" t="s">
        <v>799</v>
      </c>
      <c r="F26" s="139" t="s">
        <v>800</v>
      </c>
      <c r="G26" s="139">
        <v>2022</v>
      </c>
      <c r="H26" s="214" t="s">
        <v>11</v>
      </c>
      <c r="I26" s="141">
        <v>421</v>
      </c>
      <c r="J26" s="161">
        <f t="shared" si="0"/>
        <v>842</v>
      </c>
      <c r="K26" s="61">
        <v>4509</v>
      </c>
      <c r="L26" s="76"/>
    </row>
    <row r="27" spans="1:12" ht="15.75" customHeight="1" x14ac:dyDescent="0.2">
      <c r="A27" s="150">
        <v>24</v>
      </c>
      <c r="B27" s="60" t="s">
        <v>172</v>
      </c>
      <c r="C27" s="62">
        <v>2</v>
      </c>
      <c r="D27" s="143" t="s">
        <v>801</v>
      </c>
      <c r="E27" s="139" t="s">
        <v>802</v>
      </c>
      <c r="F27" s="139" t="s">
        <v>800</v>
      </c>
      <c r="G27" s="139">
        <v>2021</v>
      </c>
      <c r="H27" s="214" t="s">
        <v>11</v>
      </c>
      <c r="I27" s="141">
        <v>421</v>
      </c>
      <c r="J27" s="161">
        <f t="shared" si="0"/>
        <v>842</v>
      </c>
      <c r="K27" s="61">
        <v>4509</v>
      </c>
      <c r="L27" s="76"/>
    </row>
    <row r="28" spans="1:12" ht="15.75" customHeight="1" x14ac:dyDescent="0.2">
      <c r="A28" s="150">
        <v>25</v>
      </c>
      <c r="B28" s="60" t="s">
        <v>172</v>
      </c>
      <c r="C28" s="62">
        <v>2</v>
      </c>
      <c r="D28" s="143" t="s">
        <v>803</v>
      </c>
      <c r="E28" s="139" t="s">
        <v>804</v>
      </c>
      <c r="F28" s="139" t="s">
        <v>805</v>
      </c>
      <c r="G28" s="139">
        <v>2021</v>
      </c>
      <c r="H28" s="214" t="s">
        <v>11</v>
      </c>
      <c r="I28" s="141">
        <v>594</v>
      </c>
      <c r="J28" s="161">
        <f t="shared" si="0"/>
        <v>1188</v>
      </c>
      <c r="K28" s="61">
        <v>4509</v>
      </c>
      <c r="L28" s="76"/>
    </row>
    <row r="29" spans="1:12" ht="15" customHeight="1" x14ac:dyDescent="0.2">
      <c r="A29" s="208">
        <v>26</v>
      </c>
      <c r="B29" s="60" t="s">
        <v>172</v>
      </c>
      <c r="C29" s="62">
        <v>2</v>
      </c>
      <c r="D29" s="143" t="s">
        <v>806</v>
      </c>
      <c r="E29" s="139" t="s">
        <v>807</v>
      </c>
      <c r="F29" s="139" t="s">
        <v>800</v>
      </c>
      <c r="G29" s="139">
        <v>2021</v>
      </c>
      <c r="H29" s="214" t="s">
        <v>11</v>
      </c>
      <c r="I29" s="141">
        <v>421</v>
      </c>
      <c r="J29" s="161">
        <f t="shared" si="0"/>
        <v>842</v>
      </c>
      <c r="K29" s="61">
        <v>4509</v>
      </c>
      <c r="L29" s="76"/>
    </row>
    <row r="30" spans="1:12" ht="14.25" customHeight="1" x14ac:dyDescent="0.2">
      <c r="A30" s="150">
        <v>27</v>
      </c>
      <c r="B30" s="60" t="s">
        <v>172</v>
      </c>
      <c r="C30" s="62">
        <v>2</v>
      </c>
      <c r="D30" s="143" t="s">
        <v>808</v>
      </c>
      <c r="E30" s="139" t="s">
        <v>809</v>
      </c>
      <c r="F30" s="139" t="s">
        <v>810</v>
      </c>
      <c r="G30" s="139">
        <v>2021</v>
      </c>
      <c r="H30" s="214" t="s">
        <v>11</v>
      </c>
      <c r="I30" s="141">
        <v>421</v>
      </c>
      <c r="J30" s="161">
        <f t="shared" si="0"/>
        <v>842</v>
      </c>
      <c r="K30" s="61">
        <v>4509</v>
      </c>
      <c r="L30" s="76"/>
    </row>
    <row r="31" spans="1:12" ht="15.75" customHeight="1" x14ac:dyDescent="0.2">
      <c r="A31" s="150">
        <v>28</v>
      </c>
      <c r="B31" s="60" t="s">
        <v>172</v>
      </c>
      <c r="C31" s="62">
        <v>2</v>
      </c>
      <c r="D31" s="143" t="s">
        <v>811</v>
      </c>
      <c r="E31" s="139" t="s">
        <v>812</v>
      </c>
      <c r="F31" s="139" t="s">
        <v>800</v>
      </c>
      <c r="G31" s="139">
        <v>2021</v>
      </c>
      <c r="H31" s="214" t="s">
        <v>11</v>
      </c>
      <c r="I31" s="141">
        <v>396</v>
      </c>
      <c r="J31" s="161">
        <f t="shared" si="0"/>
        <v>792</v>
      </c>
      <c r="K31" s="61">
        <v>4509</v>
      </c>
      <c r="L31" s="76"/>
    </row>
    <row r="32" spans="1:12" ht="15.75" customHeight="1" x14ac:dyDescent="0.2">
      <c r="A32" s="208">
        <v>29</v>
      </c>
      <c r="B32" s="60" t="s">
        <v>172</v>
      </c>
      <c r="C32" s="62">
        <v>2</v>
      </c>
      <c r="D32" s="143" t="s">
        <v>813</v>
      </c>
      <c r="E32" s="139" t="s">
        <v>814</v>
      </c>
      <c r="F32" s="139" t="s">
        <v>815</v>
      </c>
      <c r="G32" s="139">
        <v>2022</v>
      </c>
      <c r="H32" s="214" t="s">
        <v>11</v>
      </c>
      <c r="I32" s="141">
        <v>530</v>
      </c>
      <c r="J32" s="161">
        <f t="shared" si="0"/>
        <v>1060</v>
      </c>
      <c r="K32" s="61">
        <v>4509</v>
      </c>
      <c r="L32" s="76"/>
    </row>
    <row r="33" spans="1:12" ht="15.75" customHeight="1" x14ac:dyDescent="0.2">
      <c r="A33" s="150">
        <v>30</v>
      </c>
      <c r="B33" s="60" t="s">
        <v>175</v>
      </c>
      <c r="C33" s="62">
        <v>2</v>
      </c>
      <c r="D33" s="143" t="s">
        <v>816</v>
      </c>
      <c r="E33" s="139" t="s">
        <v>817</v>
      </c>
      <c r="F33" s="139" t="s">
        <v>815</v>
      </c>
      <c r="G33" s="139">
        <v>2021</v>
      </c>
      <c r="H33" s="214" t="s">
        <v>11</v>
      </c>
      <c r="I33" s="138">
        <v>573</v>
      </c>
      <c r="J33" s="161">
        <f t="shared" si="0"/>
        <v>1146</v>
      </c>
      <c r="K33" s="61">
        <v>2214</v>
      </c>
      <c r="L33" s="76"/>
    </row>
    <row r="34" spans="1:12" ht="15.75" customHeight="1" x14ac:dyDescent="0.2">
      <c r="A34" s="150">
        <v>31</v>
      </c>
      <c r="B34" s="60" t="s">
        <v>175</v>
      </c>
      <c r="C34" s="62">
        <v>2</v>
      </c>
      <c r="D34" s="143" t="s">
        <v>818</v>
      </c>
      <c r="E34" s="139" t="s">
        <v>819</v>
      </c>
      <c r="F34" s="139" t="s">
        <v>815</v>
      </c>
      <c r="G34" s="139">
        <v>2021</v>
      </c>
      <c r="H34" s="214" t="s">
        <v>11</v>
      </c>
      <c r="I34" s="138">
        <v>458.8</v>
      </c>
      <c r="J34" s="161">
        <f t="shared" si="0"/>
        <v>917.6</v>
      </c>
      <c r="K34" s="61">
        <v>2214</v>
      </c>
      <c r="L34" s="76"/>
    </row>
    <row r="35" spans="1:12" ht="15.75" customHeight="1" thickBot="1" x14ac:dyDescent="0.25">
      <c r="A35" s="77"/>
      <c r="B35" s="98"/>
      <c r="C35" s="99"/>
      <c r="D35" s="100"/>
      <c r="E35" s="100"/>
      <c r="F35" s="100"/>
      <c r="G35" s="101"/>
      <c r="H35" s="100"/>
      <c r="I35" s="100"/>
      <c r="J35" s="102"/>
      <c r="K35" s="103"/>
      <c r="L35" s="78"/>
    </row>
    <row r="36" spans="1:12" ht="15.75" customHeight="1" x14ac:dyDescent="0.25">
      <c r="A36" s="64"/>
      <c r="B36" s="68"/>
      <c r="C36" s="68"/>
      <c r="D36" s="64"/>
      <c r="E36" s="64"/>
      <c r="F36" s="64"/>
      <c r="G36" s="64"/>
      <c r="H36" s="64"/>
      <c r="I36" s="64"/>
      <c r="J36" s="64"/>
      <c r="K36" s="69"/>
      <c r="L36" s="64"/>
    </row>
    <row r="37" spans="1:12" s="36" customFormat="1" ht="15.75" customHeight="1" thickBot="1" x14ac:dyDescent="0.25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</row>
    <row r="38" spans="1:12" s="36" customFormat="1" ht="15.75" customHeight="1" thickBot="1" x14ac:dyDescent="0.25">
      <c r="A38" s="82"/>
      <c r="B38" s="83"/>
      <c r="C38" s="83"/>
      <c r="D38" s="83"/>
      <c r="E38" s="83"/>
      <c r="F38" s="83"/>
      <c r="G38" s="83"/>
      <c r="H38" s="83"/>
      <c r="I38" s="83"/>
      <c r="J38" s="83"/>
      <c r="K38" s="84"/>
      <c r="L38" s="90"/>
    </row>
    <row r="39" spans="1:12" s="36" customFormat="1" ht="15.75" customHeight="1" thickBot="1" x14ac:dyDescent="0.2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85"/>
      <c r="L39" s="86"/>
    </row>
    <row r="40" spans="1:12" s="36" customFormat="1" ht="15.75" customHeight="1" thickBot="1" x14ac:dyDescent="0.3">
      <c r="A40" s="81" t="s">
        <v>12</v>
      </c>
      <c r="B40" s="81" t="s">
        <v>13</v>
      </c>
      <c r="C40" s="46"/>
      <c r="D40" s="88"/>
      <c r="E40" s="88"/>
      <c r="F40" s="88"/>
      <c r="G40" s="88"/>
      <c r="H40" s="88"/>
      <c r="I40" s="88"/>
      <c r="J40" s="92" t="s">
        <v>8</v>
      </c>
      <c r="K40" s="93">
        <f>SUM(J4:J34)</f>
        <v>26627.599999999999</v>
      </c>
      <c r="L40" s="86"/>
    </row>
    <row r="41" spans="1:12" s="36" customFormat="1" ht="25.5" customHeight="1" thickBot="1" x14ac:dyDescent="0.3">
      <c r="A41" s="71">
        <v>31</v>
      </c>
      <c r="B41" s="87">
        <f>SUM(C4:C34)</f>
        <v>62</v>
      </c>
      <c r="C41" s="97" t="s">
        <v>14</v>
      </c>
      <c r="D41" s="83"/>
      <c r="E41" s="83"/>
      <c r="F41" s="83"/>
      <c r="G41" s="83"/>
      <c r="H41" s="83"/>
      <c r="I41" s="83"/>
      <c r="J41" s="83"/>
      <c r="K41" s="89"/>
      <c r="L41" s="91"/>
    </row>
    <row r="42" spans="1:12" s="36" customFormat="1" ht="27" customHeight="1" thickBot="1" x14ac:dyDescent="0.2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</row>
    <row r="43" spans="1:12" s="36" customFormat="1" ht="15.75" customHeight="1" thickBot="1" x14ac:dyDescent="0.3">
      <c r="A43" s="64"/>
      <c r="B43" s="64"/>
      <c r="C43" s="64"/>
      <c r="D43" s="64"/>
      <c r="E43" s="64"/>
      <c r="F43" s="70" t="s">
        <v>12</v>
      </c>
      <c r="G43" s="70" t="s">
        <v>13</v>
      </c>
      <c r="H43" s="64"/>
      <c r="I43" s="64"/>
      <c r="J43" s="64"/>
      <c r="K43" s="368" t="s">
        <v>108</v>
      </c>
      <c r="L43" s="369"/>
    </row>
    <row r="44" spans="1:12" s="36" customFormat="1" ht="15.75" customHeight="1" thickBot="1" x14ac:dyDescent="0.3">
      <c r="A44" s="64"/>
      <c r="B44" s="64"/>
      <c r="C44" s="64"/>
      <c r="D44" s="64"/>
      <c r="E44" s="64"/>
      <c r="F44" s="71">
        <v>31</v>
      </c>
      <c r="G44" s="87">
        <f>+B41</f>
        <v>62</v>
      </c>
      <c r="H44" s="94" t="s">
        <v>107</v>
      </c>
      <c r="I44" s="95"/>
      <c r="J44" s="96">
        <f>K40</f>
        <v>26627.599999999999</v>
      </c>
      <c r="K44" s="370">
        <v>40000</v>
      </c>
      <c r="L44" s="371"/>
    </row>
    <row r="45" spans="1:12" s="36" customFormat="1" ht="15.75" customHeight="1" x14ac:dyDescent="0.2">
      <c r="A45" s="155"/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</row>
    <row r="46" spans="1:12" s="36" customFormat="1" ht="15.75" customHeight="1" x14ac:dyDescent="0.2">
      <c r="A46" s="155"/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</row>
    <row r="47" spans="1:12" s="36" customFormat="1" ht="15.75" customHeight="1" x14ac:dyDescent="0.2">
      <c r="A47" s="155"/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</row>
    <row r="48" spans="1:12" s="36" customFormat="1" ht="24" customHeight="1" thickBot="1" x14ac:dyDescent="0.45">
      <c r="A48" s="155"/>
      <c r="B48" s="374" t="s">
        <v>109</v>
      </c>
      <c r="C48" s="374"/>
      <c r="D48" s="374"/>
      <c r="E48" s="374"/>
      <c r="F48" s="374"/>
      <c r="G48" s="374"/>
      <c r="H48" s="374"/>
      <c r="I48" s="374"/>
      <c r="J48" s="374"/>
      <c r="K48" s="374"/>
      <c r="L48" s="374"/>
    </row>
    <row r="49" spans="1:12" s="36" customFormat="1" ht="23.25" customHeight="1" thickTop="1" x14ac:dyDescent="0.4">
      <c r="A49" s="379" t="s">
        <v>106</v>
      </c>
      <c r="B49" s="375" t="s">
        <v>52</v>
      </c>
      <c r="C49" s="375"/>
      <c r="D49" s="375"/>
      <c r="E49" s="375"/>
      <c r="F49" s="375"/>
      <c r="G49" s="375"/>
      <c r="H49" s="375"/>
      <c r="I49" s="375"/>
      <c r="J49" s="375"/>
      <c r="K49" s="110"/>
      <c r="L49" s="126"/>
    </row>
    <row r="50" spans="1:12" s="36" customFormat="1" ht="15.75" customHeight="1" thickBot="1" x14ac:dyDescent="0.25">
      <c r="A50" s="380"/>
      <c r="B50" s="111" t="s">
        <v>0</v>
      </c>
      <c r="C50" s="111" t="s">
        <v>1</v>
      </c>
      <c r="D50" s="111" t="s">
        <v>2</v>
      </c>
      <c r="E50" s="111" t="s">
        <v>3</v>
      </c>
      <c r="F50" s="111" t="s">
        <v>4</v>
      </c>
      <c r="G50" s="111" t="s">
        <v>5</v>
      </c>
      <c r="H50" s="111" t="s">
        <v>6</v>
      </c>
      <c r="I50" s="111" t="s">
        <v>7</v>
      </c>
      <c r="J50" s="111" t="s">
        <v>8</v>
      </c>
      <c r="K50" s="111" t="s">
        <v>9</v>
      </c>
      <c r="L50" s="127"/>
    </row>
    <row r="51" spans="1:12" s="36" customFormat="1" ht="15.75" customHeight="1" thickTop="1" x14ac:dyDescent="0.25">
      <c r="A51" s="171">
        <v>1</v>
      </c>
      <c r="B51" s="105" t="s">
        <v>10</v>
      </c>
      <c r="C51" s="105">
        <v>3</v>
      </c>
      <c r="D51" s="106" t="s">
        <v>1125</v>
      </c>
      <c r="E51" s="105" t="s">
        <v>1126</v>
      </c>
      <c r="F51" s="105" t="s">
        <v>10</v>
      </c>
      <c r="G51" s="105" t="s">
        <v>1127</v>
      </c>
      <c r="H51" s="107" t="s">
        <v>16</v>
      </c>
      <c r="I51" s="108" t="s">
        <v>1128</v>
      </c>
      <c r="J51" s="109" t="s">
        <v>1129</v>
      </c>
      <c r="K51" s="355" t="s">
        <v>1090</v>
      </c>
      <c r="L51" s="114"/>
    </row>
    <row r="52" spans="1:12" ht="15.75" customHeight="1" x14ac:dyDescent="0.25">
      <c r="A52" s="172">
        <v>2</v>
      </c>
      <c r="B52" s="276" t="s">
        <v>1200</v>
      </c>
      <c r="C52" s="29">
        <v>3</v>
      </c>
      <c r="D52" s="30" t="s">
        <v>1179</v>
      </c>
      <c r="E52" s="29" t="s">
        <v>1180</v>
      </c>
      <c r="F52" s="29" t="s">
        <v>10</v>
      </c>
      <c r="G52" s="29">
        <v>2020</v>
      </c>
      <c r="H52" s="276" t="s">
        <v>11</v>
      </c>
      <c r="I52" s="48">
        <v>170</v>
      </c>
      <c r="J52" s="40">
        <v>510</v>
      </c>
      <c r="K52" s="356" t="s">
        <v>1145</v>
      </c>
      <c r="L52" s="114"/>
    </row>
    <row r="53" spans="1:12" ht="15.75" customHeight="1" x14ac:dyDescent="0.25">
      <c r="A53" s="172">
        <v>3</v>
      </c>
      <c r="B53" s="276" t="s">
        <v>1200</v>
      </c>
      <c r="C53" s="29">
        <v>3</v>
      </c>
      <c r="D53" s="30" t="s">
        <v>1181</v>
      </c>
      <c r="E53" s="29" t="s">
        <v>1182</v>
      </c>
      <c r="F53" s="29" t="s">
        <v>10</v>
      </c>
      <c r="G53" s="29">
        <v>2021</v>
      </c>
      <c r="H53" s="276" t="s">
        <v>11</v>
      </c>
      <c r="I53" s="48">
        <v>395</v>
      </c>
      <c r="J53" s="40">
        <v>1185</v>
      </c>
      <c r="K53" s="356" t="s">
        <v>1145</v>
      </c>
      <c r="L53" s="114"/>
    </row>
    <row r="54" spans="1:12" ht="15.75" customHeight="1" x14ac:dyDescent="0.25">
      <c r="A54" s="172">
        <v>4</v>
      </c>
      <c r="B54" s="276" t="s">
        <v>1200</v>
      </c>
      <c r="C54" s="29">
        <v>3</v>
      </c>
      <c r="D54" s="30" t="s">
        <v>1183</v>
      </c>
      <c r="E54" s="29" t="s">
        <v>1184</v>
      </c>
      <c r="F54" s="29" t="s">
        <v>10</v>
      </c>
      <c r="G54" s="29" t="s">
        <v>1185</v>
      </c>
      <c r="H54" s="276" t="s">
        <v>11</v>
      </c>
      <c r="I54" s="48">
        <v>359</v>
      </c>
      <c r="J54" s="40">
        <v>1077</v>
      </c>
      <c r="K54" s="356" t="s">
        <v>1145</v>
      </c>
      <c r="L54" s="114"/>
    </row>
    <row r="55" spans="1:12" ht="15.75" customHeight="1" x14ac:dyDescent="0.25">
      <c r="A55" s="172">
        <v>5</v>
      </c>
      <c r="B55" s="276" t="s">
        <v>1200</v>
      </c>
      <c r="C55" s="29">
        <v>3</v>
      </c>
      <c r="D55" s="30" t="s">
        <v>1186</v>
      </c>
      <c r="E55" s="29" t="s">
        <v>1187</v>
      </c>
      <c r="F55" s="29" t="s">
        <v>1156</v>
      </c>
      <c r="G55" s="29" t="s">
        <v>1188</v>
      </c>
      <c r="H55" s="276" t="s">
        <v>11</v>
      </c>
      <c r="I55" s="48">
        <v>656</v>
      </c>
      <c r="J55" s="40">
        <v>1968</v>
      </c>
      <c r="K55" s="356" t="s">
        <v>1145</v>
      </c>
      <c r="L55" s="114"/>
    </row>
    <row r="56" spans="1:12" ht="15.75" customHeight="1" x14ac:dyDescent="0.25">
      <c r="A56" s="172">
        <v>6</v>
      </c>
      <c r="B56" s="276" t="s">
        <v>1200</v>
      </c>
      <c r="C56" s="29">
        <v>5</v>
      </c>
      <c r="D56" s="30" t="s">
        <v>1189</v>
      </c>
      <c r="E56" s="29" t="s">
        <v>1190</v>
      </c>
      <c r="F56" s="29" t="s">
        <v>1156</v>
      </c>
      <c r="G56" s="29" t="s">
        <v>1191</v>
      </c>
      <c r="H56" s="276" t="s">
        <v>11</v>
      </c>
      <c r="I56" s="48">
        <v>548</v>
      </c>
      <c r="J56" s="40">
        <v>2740</v>
      </c>
      <c r="K56" s="356" t="s">
        <v>1145</v>
      </c>
      <c r="L56" s="114"/>
    </row>
    <row r="57" spans="1:12" ht="15.75" customHeight="1" x14ac:dyDescent="0.25">
      <c r="A57" s="172">
        <v>7</v>
      </c>
      <c r="B57" s="276" t="s">
        <v>1200</v>
      </c>
      <c r="C57" s="29">
        <v>3</v>
      </c>
      <c r="D57" s="30" t="s">
        <v>1192</v>
      </c>
      <c r="E57" s="29" t="s">
        <v>1193</v>
      </c>
      <c r="F57" s="29" t="s">
        <v>1156</v>
      </c>
      <c r="G57" s="29" t="s">
        <v>1160</v>
      </c>
      <c r="H57" s="276" t="s">
        <v>11</v>
      </c>
      <c r="I57" s="48">
        <v>711</v>
      </c>
      <c r="J57" s="40">
        <v>2133</v>
      </c>
      <c r="K57" s="356" t="s">
        <v>1145</v>
      </c>
      <c r="L57" s="114"/>
    </row>
    <row r="58" spans="1:12" ht="15.75" customHeight="1" x14ac:dyDescent="0.25">
      <c r="A58" s="172">
        <v>8</v>
      </c>
      <c r="B58" s="276" t="s">
        <v>1200</v>
      </c>
      <c r="C58" s="29">
        <v>3</v>
      </c>
      <c r="D58" s="30" t="s">
        <v>1194</v>
      </c>
      <c r="E58" s="29" t="s">
        <v>1195</v>
      </c>
      <c r="F58" s="29" t="s">
        <v>1156</v>
      </c>
      <c r="G58" s="29" t="s">
        <v>1196</v>
      </c>
      <c r="H58" s="276" t="s">
        <v>11</v>
      </c>
      <c r="I58" s="48">
        <v>693</v>
      </c>
      <c r="J58" s="40">
        <v>2079</v>
      </c>
      <c r="K58" s="356" t="s">
        <v>1145</v>
      </c>
      <c r="L58" s="114"/>
    </row>
    <row r="59" spans="1:12" ht="15.75" customHeight="1" x14ac:dyDescent="0.25">
      <c r="A59" s="172">
        <v>9</v>
      </c>
      <c r="B59" s="276" t="s">
        <v>1200</v>
      </c>
      <c r="C59" s="29">
        <v>3</v>
      </c>
      <c r="D59" s="30" t="s">
        <v>1197</v>
      </c>
      <c r="E59" s="29" t="s">
        <v>1198</v>
      </c>
      <c r="F59" s="29" t="s">
        <v>75</v>
      </c>
      <c r="G59" s="29" t="s">
        <v>1199</v>
      </c>
      <c r="H59" s="276" t="s">
        <v>11</v>
      </c>
      <c r="I59" s="48">
        <v>552</v>
      </c>
      <c r="J59" s="40">
        <v>1656</v>
      </c>
      <c r="K59" s="356" t="s">
        <v>1145</v>
      </c>
      <c r="L59" s="114"/>
    </row>
    <row r="60" spans="1:12" ht="15.75" customHeight="1" x14ac:dyDescent="0.25">
      <c r="A60" s="172">
        <v>10</v>
      </c>
      <c r="B60" s="276" t="s">
        <v>1200</v>
      </c>
      <c r="C60" s="29">
        <v>5</v>
      </c>
      <c r="D60" s="30" t="s">
        <v>1426</v>
      </c>
      <c r="E60" s="29" t="s">
        <v>1427</v>
      </c>
      <c r="F60" s="29" t="s">
        <v>1428</v>
      </c>
      <c r="G60" s="29">
        <v>2020</v>
      </c>
      <c r="H60" s="276" t="s">
        <v>11</v>
      </c>
      <c r="I60" s="48">
        <v>382</v>
      </c>
      <c r="J60" s="40">
        <v>1910</v>
      </c>
      <c r="K60" s="356" t="s">
        <v>1304</v>
      </c>
      <c r="L60" s="114"/>
    </row>
    <row r="61" spans="1:12" ht="15.75" customHeight="1" x14ac:dyDescent="0.25">
      <c r="A61" s="172">
        <v>11</v>
      </c>
      <c r="B61" s="279" t="s">
        <v>1640</v>
      </c>
      <c r="C61" s="29">
        <v>2</v>
      </c>
      <c r="D61" s="30" t="s">
        <v>1670</v>
      </c>
      <c r="E61" s="29" t="s">
        <v>1671</v>
      </c>
      <c r="F61" s="29" t="s">
        <v>1343</v>
      </c>
      <c r="G61" s="29">
        <v>2021</v>
      </c>
      <c r="H61" s="276" t="s">
        <v>11</v>
      </c>
      <c r="I61" s="48">
        <v>863.79429464158136</v>
      </c>
      <c r="J61" s="40">
        <v>1727.5885892831627</v>
      </c>
      <c r="K61" s="354">
        <v>2259</v>
      </c>
      <c r="L61" s="114"/>
    </row>
    <row r="62" spans="1:12" ht="15.75" customHeight="1" x14ac:dyDescent="0.25">
      <c r="A62" s="172">
        <v>12</v>
      </c>
      <c r="B62" s="279" t="s">
        <v>1640</v>
      </c>
      <c r="C62" s="29">
        <v>2</v>
      </c>
      <c r="D62" s="30" t="s">
        <v>1672</v>
      </c>
      <c r="E62" s="29" t="s">
        <v>1673</v>
      </c>
      <c r="F62" s="29" t="s">
        <v>74</v>
      </c>
      <c r="G62" s="29">
        <v>2021</v>
      </c>
      <c r="H62" s="276" t="s">
        <v>11</v>
      </c>
      <c r="I62" s="48">
        <v>678.40000000000009</v>
      </c>
      <c r="J62" s="40">
        <v>1356.8000000000002</v>
      </c>
      <c r="K62" s="354">
        <v>2259</v>
      </c>
      <c r="L62" s="114"/>
    </row>
    <row r="63" spans="1:12" ht="15.75" customHeight="1" x14ac:dyDescent="0.25">
      <c r="A63" s="172">
        <v>13</v>
      </c>
      <c r="B63" s="287" t="s">
        <v>1730</v>
      </c>
      <c r="C63" s="29">
        <v>3</v>
      </c>
      <c r="D63" s="30" t="s">
        <v>1806</v>
      </c>
      <c r="E63" s="29" t="s">
        <v>1807</v>
      </c>
      <c r="F63" s="29" t="s">
        <v>1808</v>
      </c>
      <c r="G63" s="29">
        <v>2017</v>
      </c>
      <c r="H63" s="287" t="s">
        <v>11</v>
      </c>
      <c r="I63" s="48">
        <v>97.3</v>
      </c>
      <c r="J63" s="40">
        <f>I63*C63</f>
        <v>291.89999999999998</v>
      </c>
      <c r="K63" s="353" t="s">
        <v>1832</v>
      </c>
      <c r="L63" s="114"/>
    </row>
    <row r="64" spans="1:12" ht="15.75" customHeight="1" x14ac:dyDescent="0.25">
      <c r="A64" s="172">
        <v>14</v>
      </c>
      <c r="B64" s="287" t="s">
        <v>1730</v>
      </c>
      <c r="C64" s="29">
        <v>5</v>
      </c>
      <c r="D64" s="30" t="s">
        <v>1809</v>
      </c>
      <c r="E64" s="29" t="s">
        <v>1810</v>
      </c>
      <c r="F64" s="29" t="s">
        <v>1730</v>
      </c>
      <c r="G64" s="29">
        <v>2020</v>
      </c>
      <c r="H64" s="287" t="s">
        <v>16</v>
      </c>
      <c r="I64" s="48">
        <v>266</v>
      </c>
      <c r="J64" s="40">
        <f>I64*C64</f>
        <v>1330</v>
      </c>
      <c r="K64" s="353" t="s">
        <v>1832</v>
      </c>
      <c r="L64" s="114"/>
    </row>
    <row r="65" spans="1:12" ht="15.75" customHeight="1" x14ac:dyDescent="0.25">
      <c r="A65" s="172">
        <v>15</v>
      </c>
      <c r="B65" s="289" t="s">
        <v>18</v>
      </c>
      <c r="C65" s="29">
        <v>2</v>
      </c>
      <c r="D65" s="30" t="s">
        <v>1887</v>
      </c>
      <c r="E65" s="29" t="s">
        <v>1888</v>
      </c>
      <c r="F65" s="29" t="s">
        <v>18</v>
      </c>
      <c r="G65" s="29">
        <v>2009</v>
      </c>
      <c r="H65" s="289" t="s">
        <v>11</v>
      </c>
      <c r="I65" s="48">
        <v>415</v>
      </c>
      <c r="J65" s="40">
        <v>830</v>
      </c>
      <c r="K65" s="353" t="s">
        <v>1834</v>
      </c>
      <c r="L65" s="114"/>
    </row>
    <row r="66" spans="1:12" ht="21" customHeight="1" x14ac:dyDescent="0.25">
      <c r="A66" s="172">
        <v>16</v>
      </c>
      <c r="B66" s="289" t="s">
        <v>18</v>
      </c>
      <c r="C66" s="29">
        <v>3</v>
      </c>
      <c r="D66" s="30" t="s">
        <v>1889</v>
      </c>
      <c r="E66" s="29" t="s">
        <v>1890</v>
      </c>
      <c r="F66" s="29" t="s">
        <v>18</v>
      </c>
      <c r="G66" s="29" t="s">
        <v>1891</v>
      </c>
      <c r="H66" s="289" t="s">
        <v>11</v>
      </c>
      <c r="I66" s="48">
        <v>525</v>
      </c>
      <c r="J66" s="40">
        <v>1575</v>
      </c>
      <c r="K66" s="353" t="s">
        <v>1834</v>
      </c>
      <c r="L66" s="114"/>
    </row>
    <row r="67" spans="1:12" ht="20.25" customHeight="1" x14ac:dyDescent="0.25">
      <c r="A67" s="172">
        <v>17</v>
      </c>
      <c r="B67" s="289" t="s">
        <v>18</v>
      </c>
      <c r="C67" s="29">
        <v>3</v>
      </c>
      <c r="D67" s="30" t="s">
        <v>1892</v>
      </c>
      <c r="E67" s="29" t="s">
        <v>1893</v>
      </c>
      <c r="F67" s="29" t="s">
        <v>18</v>
      </c>
      <c r="G67" s="29">
        <v>2020</v>
      </c>
      <c r="H67" s="289" t="s">
        <v>11</v>
      </c>
      <c r="I67" s="48">
        <v>479</v>
      </c>
      <c r="J67" s="40">
        <v>1437</v>
      </c>
      <c r="K67" s="353" t="s">
        <v>1834</v>
      </c>
      <c r="L67" s="114"/>
    </row>
    <row r="68" spans="1:12" ht="15.75" customHeight="1" x14ac:dyDescent="0.25">
      <c r="A68" s="172">
        <v>18</v>
      </c>
      <c r="B68" s="289" t="s">
        <v>18</v>
      </c>
      <c r="C68" s="29">
        <v>3</v>
      </c>
      <c r="D68" s="30" t="s">
        <v>1894</v>
      </c>
      <c r="E68" s="29" t="s">
        <v>1895</v>
      </c>
      <c r="F68" s="29" t="s">
        <v>18</v>
      </c>
      <c r="G68" s="29">
        <v>2020</v>
      </c>
      <c r="H68" s="289" t="s">
        <v>11</v>
      </c>
      <c r="I68" s="48">
        <v>379</v>
      </c>
      <c r="J68" s="40">
        <v>1137</v>
      </c>
      <c r="K68" s="353" t="s">
        <v>1834</v>
      </c>
      <c r="L68" s="114"/>
    </row>
    <row r="69" spans="1:12" ht="15.75" customHeight="1" x14ac:dyDescent="0.25">
      <c r="A69" s="172">
        <v>19</v>
      </c>
      <c r="B69" s="289" t="s">
        <v>18</v>
      </c>
      <c r="C69" s="29">
        <v>3</v>
      </c>
      <c r="D69" s="30" t="s">
        <v>1896</v>
      </c>
      <c r="E69" s="29" t="s">
        <v>1897</v>
      </c>
      <c r="F69" s="29" t="s">
        <v>18</v>
      </c>
      <c r="G69" s="29" t="s">
        <v>1898</v>
      </c>
      <c r="H69" s="289" t="s">
        <v>11</v>
      </c>
      <c r="I69" s="48">
        <v>319</v>
      </c>
      <c r="J69" s="40">
        <v>957</v>
      </c>
      <c r="K69" s="353" t="s">
        <v>1834</v>
      </c>
      <c r="L69" s="114"/>
    </row>
    <row r="70" spans="1:12" ht="22.5" customHeight="1" x14ac:dyDescent="0.25">
      <c r="A70" s="172">
        <v>20</v>
      </c>
      <c r="B70" s="289" t="s">
        <v>18</v>
      </c>
      <c r="C70" s="29">
        <v>3</v>
      </c>
      <c r="D70" s="30" t="s">
        <v>1899</v>
      </c>
      <c r="E70" s="29" t="s">
        <v>1900</v>
      </c>
      <c r="F70" s="29" t="s">
        <v>18</v>
      </c>
      <c r="G70" s="29">
        <v>2020</v>
      </c>
      <c r="H70" s="289" t="s">
        <v>11</v>
      </c>
      <c r="I70" s="48">
        <v>359</v>
      </c>
      <c r="J70" s="40">
        <v>1077</v>
      </c>
      <c r="K70" s="353" t="s">
        <v>1834</v>
      </c>
      <c r="L70" s="114"/>
    </row>
    <row r="71" spans="1:12" ht="15.75" customHeight="1" x14ac:dyDescent="0.25">
      <c r="A71" s="172">
        <v>21</v>
      </c>
      <c r="B71" s="289" t="s">
        <v>18</v>
      </c>
      <c r="C71" s="29">
        <v>3</v>
      </c>
      <c r="D71" s="30" t="s">
        <v>1901</v>
      </c>
      <c r="E71" s="29" t="s">
        <v>1902</v>
      </c>
      <c r="F71" s="29" t="s">
        <v>18</v>
      </c>
      <c r="G71" s="29" t="s">
        <v>1903</v>
      </c>
      <c r="H71" s="289" t="s">
        <v>11</v>
      </c>
      <c r="I71" s="48">
        <v>359</v>
      </c>
      <c r="J71" s="40">
        <v>1077</v>
      </c>
      <c r="K71" s="353" t="s">
        <v>1834</v>
      </c>
      <c r="L71" s="114"/>
    </row>
    <row r="72" spans="1:12" ht="15.75" customHeight="1" x14ac:dyDescent="0.25">
      <c r="A72" s="172">
        <v>22</v>
      </c>
      <c r="B72" s="289" t="s">
        <v>18</v>
      </c>
      <c r="C72" s="29">
        <v>3</v>
      </c>
      <c r="D72" s="30" t="s">
        <v>1904</v>
      </c>
      <c r="E72" s="29" t="s">
        <v>1905</v>
      </c>
      <c r="F72" s="29" t="s">
        <v>438</v>
      </c>
      <c r="G72" s="29">
        <v>2020</v>
      </c>
      <c r="H72" s="289" t="s">
        <v>11</v>
      </c>
      <c r="I72" s="48">
        <v>345</v>
      </c>
      <c r="J72" s="40">
        <v>1035</v>
      </c>
      <c r="K72" s="353" t="s">
        <v>1834</v>
      </c>
      <c r="L72" s="114"/>
    </row>
    <row r="73" spans="1:12" ht="15.75" customHeight="1" x14ac:dyDescent="0.25">
      <c r="A73" s="172">
        <v>23</v>
      </c>
      <c r="B73" s="289" t="s">
        <v>18</v>
      </c>
      <c r="C73" s="29">
        <v>3</v>
      </c>
      <c r="D73" s="30" t="s">
        <v>1906</v>
      </c>
      <c r="E73" s="29" t="s">
        <v>1907</v>
      </c>
      <c r="F73" s="29" t="s">
        <v>18</v>
      </c>
      <c r="G73" s="29">
        <v>2019</v>
      </c>
      <c r="H73" s="289" t="s">
        <v>11</v>
      </c>
      <c r="I73" s="48">
        <v>285</v>
      </c>
      <c r="J73" s="40">
        <v>855</v>
      </c>
      <c r="K73" s="353" t="s">
        <v>1834</v>
      </c>
      <c r="L73" s="114"/>
    </row>
    <row r="74" spans="1:12" ht="15.75" customHeight="1" x14ac:dyDescent="0.25">
      <c r="A74" s="172">
        <v>24</v>
      </c>
      <c r="B74" s="294" t="s">
        <v>1997</v>
      </c>
      <c r="C74" s="29">
        <v>3</v>
      </c>
      <c r="D74" s="30" t="s">
        <v>2243</v>
      </c>
      <c r="E74" s="29" t="s">
        <v>2244</v>
      </c>
      <c r="F74" s="29" t="s">
        <v>815</v>
      </c>
      <c r="G74" s="29">
        <v>2021</v>
      </c>
      <c r="H74" s="289" t="s">
        <v>11</v>
      </c>
      <c r="I74" s="48">
        <v>500</v>
      </c>
      <c r="J74" s="40">
        <v>1500</v>
      </c>
      <c r="K74" s="354">
        <v>4847</v>
      </c>
      <c r="L74" s="114"/>
    </row>
    <row r="75" spans="1:12" ht="15.75" customHeight="1" x14ac:dyDescent="0.25">
      <c r="A75" s="172">
        <v>25</v>
      </c>
      <c r="B75" s="294" t="s">
        <v>1997</v>
      </c>
      <c r="C75" s="29">
        <v>3</v>
      </c>
      <c r="D75" s="30" t="s">
        <v>2245</v>
      </c>
      <c r="E75" s="29" t="s">
        <v>817</v>
      </c>
      <c r="F75" s="29" t="s">
        <v>904</v>
      </c>
      <c r="G75" s="29">
        <v>2022</v>
      </c>
      <c r="H75" s="289" t="s">
        <v>11</v>
      </c>
      <c r="I75" s="48">
        <v>549</v>
      </c>
      <c r="J75" s="40">
        <v>1647</v>
      </c>
      <c r="K75" s="354">
        <v>4847</v>
      </c>
      <c r="L75" s="114"/>
    </row>
    <row r="76" spans="1:12" ht="15.75" customHeight="1" x14ac:dyDescent="0.25">
      <c r="A76" s="172">
        <v>26</v>
      </c>
      <c r="B76" s="294" t="s">
        <v>1997</v>
      </c>
      <c r="C76" s="29">
        <v>3</v>
      </c>
      <c r="D76" s="30" t="s">
        <v>2246</v>
      </c>
      <c r="E76" s="29" t="s">
        <v>2247</v>
      </c>
      <c r="F76" s="29" t="s">
        <v>2248</v>
      </c>
      <c r="G76" s="29">
        <v>2021</v>
      </c>
      <c r="H76" s="289" t="s">
        <v>11</v>
      </c>
      <c r="I76" s="48">
        <v>520</v>
      </c>
      <c r="J76" s="40">
        <v>1560</v>
      </c>
      <c r="K76" s="354">
        <v>4847</v>
      </c>
      <c r="L76" s="114"/>
    </row>
    <row r="77" spans="1:12" ht="15.75" customHeight="1" x14ac:dyDescent="0.25">
      <c r="A77" s="172">
        <v>27</v>
      </c>
      <c r="B77" s="294" t="s">
        <v>1997</v>
      </c>
      <c r="C77" s="29">
        <v>3</v>
      </c>
      <c r="D77" s="30" t="s">
        <v>2249</v>
      </c>
      <c r="E77" s="29" t="s">
        <v>2250</v>
      </c>
      <c r="F77" s="29" t="s">
        <v>2251</v>
      </c>
      <c r="G77" s="29">
        <v>2019</v>
      </c>
      <c r="H77" s="289" t="s">
        <v>11</v>
      </c>
      <c r="I77" s="48">
        <v>751</v>
      </c>
      <c r="J77" s="40">
        <v>2253</v>
      </c>
      <c r="K77" s="354">
        <v>4847</v>
      </c>
      <c r="L77" s="114"/>
    </row>
    <row r="78" spans="1:12" ht="15.75" customHeight="1" x14ac:dyDescent="0.25">
      <c r="A78" s="172">
        <v>28</v>
      </c>
      <c r="B78" s="294" t="s">
        <v>1997</v>
      </c>
      <c r="C78" s="29">
        <v>3</v>
      </c>
      <c r="D78" s="30" t="s">
        <v>2252</v>
      </c>
      <c r="E78" s="29" t="s">
        <v>2253</v>
      </c>
      <c r="F78" s="29" t="s">
        <v>2251</v>
      </c>
      <c r="G78" s="29">
        <v>2018</v>
      </c>
      <c r="H78" s="289" t="s">
        <v>11</v>
      </c>
      <c r="I78" s="48">
        <v>333</v>
      </c>
      <c r="J78" s="40">
        <v>999</v>
      </c>
      <c r="K78" s="354">
        <v>4847</v>
      </c>
      <c r="L78" s="114"/>
    </row>
    <row r="79" spans="1:12" ht="15.75" customHeight="1" x14ac:dyDescent="0.25">
      <c r="A79" s="172">
        <v>29</v>
      </c>
      <c r="B79" s="294" t="s">
        <v>1997</v>
      </c>
      <c r="C79" s="29">
        <v>3</v>
      </c>
      <c r="D79" s="30" t="s">
        <v>2254</v>
      </c>
      <c r="E79" s="29" t="s">
        <v>2255</v>
      </c>
      <c r="F79" s="29" t="s">
        <v>2251</v>
      </c>
      <c r="G79" s="29" t="s">
        <v>2256</v>
      </c>
      <c r="H79" s="289" t="s">
        <v>11</v>
      </c>
      <c r="I79" s="48">
        <v>486</v>
      </c>
      <c r="J79" s="31">
        <v>1458</v>
      </c>
      <c r="K79" s="354">
        <v>4847</v>
      </c>
      <c r="L79" s="114"/>
    </row>
    <row r="80" spans="1:12" ht="15.75" customHeight="1" x14ac:dyDescent="0.25">
      <c r="A80" s="172">
        <v>30</v>
      </c>
      <c r="B80" s="294" t="s">
        <v>1997</v>
      </c>
      <c r="C80" s="29">
        <v>5</v>
      </c>
      <c r="D80" s="30" t="s">
        <v>2257</v>
      </c>
      <c r="E80" s="29" t="s">
        <v>2258</v>
      </c>
      <c r="F80" s="29" t="s">
        <v>2259</v>
      </c>
      <c r="G80" s="29">
        <v>2021</v>
      </c>
      <c r="H80" s="289" t="s">
        <v>11</v>
      </c>
      <c r="I80" s="48">
        <v>272</v>
      </c>
      <c r="J80" s="31">
        <v>1360</v>
      </c>
      <c r="K80" s="354">
        <v>4847</v>
      </c>
      <c r="L80" s="114"/>
    </row>
    <row r="81" spans="1:12" ht="15.75" customHeight="1" x14ac:dyDescent="0.25">
      <c r="A81" s="172">
        <v>31</v>
      </c>
      <c r="B81" s="294" t="s">
        <v>1997</v>
      </c>
      <c r="C81" s="29">
        <v>3</v>
      </c>
      <c r="D81" s="30" t="s">
        <v>2260</v>
      </c>
      <c r="E81" s="29" t="s">
        <v>2261</v>
      </c>
      <c r="F81" s="29" t="s">
        <v>2251</v>
      </c>
      <c r="G81" s="29" t="s">
        <v>2262</v>
      </c>
      <c r="H81" s="289" t="s">
        <v>11</v>
      </c>
      <c r="I81" s="48">
        <v>485</v>
      </c>
      <c r="J81" s="31">
        <v>1455</v>
      </c>
      <c r="K81" s="354">
        <v>4847</v>
      </c>
      <c r="L81" s="114"/>
    </row>
    <row r="82" spans="1:12" ht="15.75" customHeight="1" x14ac:dyDescent="0.25">
      <c r="A82" s="172">
        <v>32</v>
      </c>
      <c r="B82" s="294" t="s">
        <v>1997</v>
      </c>
      <c r="C82" s="29">
        <v>3</v>
      </c>
      <c r="D82" s="30" t="s">
        <v>2263</v>
      </c>
      <c r="E82" s="29" t="s">
        <v>2264</v>
      </c>
      <c r="F82" s="29" t="s">
        <v>2259</v>
      </c>
      <c r="G82" s="29">
        <v>2021</v>
      </c>
      <c r="H82" s="289" t="s">
        <v>11</v>
      </c>
      <c r="I82" s="48">
        <v>467</v>
      </c>
      <c r="J82" s="31">
        <v>1401</v>
      </c>
      <c r="K82" s="354">
        <v>4847</v>
      </c>
      <c r="L82" s="114"/>
    </row>
    <row r="83" spans="1:12" ht="15.75" customHeight="1" x14ac:dyDescent="0.25">
      <c r="A83" s="172">
        <v>33</v>
      </c>
      <c r="B83" s="340" t="s">
        <v>60</v>
      </c>
      <c r="C83" s="29">
        <v>2</v>
      </c>
      <c r="D83" s="341" t="s">
        <v>2552</v>
      </c>
      <c r="E83" s="342" t="s">
        <v>2553</v>
      </c>
      <c r="F83" s="342" t="s">
        <v>60</v>
      </c>
      <c r="G83" s="29">
        <v>1995</v>
      </c>
      <c r="H83" s="340" t="s">
        <v>11</v>
      </c>
      <c r="I83" s="48">
        <v>286</v>
      </c>
      <c r="J83" s="31">
        <v>286</v>
      </c>
      <c r="K83" s="360" t="s">
        <v>2518</v>
      </c>
      <c r="L83" s="114"/>
    </row>
    <row r="84" spans="1:12" ht="15.75" customHeight="1" thickBot="1" x14ac:dyDescent="0.3">
      <c r="A84" s="172">
        <v>34</v>
      </c>
      <c r="B84" s="340" t="s">
        <v>60</v>
      </c>
      <c r="C84" s="29">
        <v>2</v>
      </c>
      <c r="D84" s="341" t="s">
        <v>2558</v>
      </c>
      <c r="E84" s="342" t="s">
        <v>2553</v>
      </c>
      <c r="F84" s="342" t="s">
        <v>60</v>
      </c>
      <c r="G84" s="29">
        <v>2002</v>
      </c>
      <c r="H84" s="340" t="s">
        <v>11</v>
      </c>
      <c r="I84" s="48">
        <v>222.3</v>
      </c>
      <c r="J84" s="31">
        <v>222.3</v>
      </c>
      <c r="K84" s="360" t="s">
        <v>2518</v>
      </c>
      <c r="L84" s="114"/>
    </row>
    <row r="85" spans="1:12" ht="15.75" customHeight="1" thickBot="1" x14ac:dyDescent="0.3">
      <c r="A85" s="120"/>
      <c r="B85" s="121"/>
      <c r="C85" s="122"/>
      <c r="D85" s="123"/>
      <c r="E85" s="123"/>
      <c r="F85" s="123"/>
      <c r="G85" s="123"/>
      <c r="H85" s="123"/>
      <c r="I85" s="123"/>
      <c r="J85" s="124"/>
      <c r="K85" s="123"/>
      <c r="L85" s="125"/>
    </row>
    <row r="86" spans="1:12" ht="15.75" customHeight="1" x14ac:dyDescent="0.25">
      <c r="A86" s="46"/>
      <c r="B86" s="38"/>
      <c r="C86" s="21"/>
      <c r="D86" s="20"/>
      <c r="E86" s="20"/>
      <c r="F86" s="20"/>
      <c r="G86" s="20"/>
      <c r="H86" s="20"/>
      <c r="I86" s="20"/>
      <c r="J86" s="22"/>
      <c r="K86" s="20"/>
      <c r="L86" s="155"/>
    </row>
    <row r="87" spans="1:12" ht="15.75" customHeight="1" thickBot="1" x14ac:dyDescent="0.25">
      <c r="A87" s="155"/>
      <c r="B87" s="155"/>
      <c r="C87" s="155"/>
      <c r="D87" s="155"/>
      <c r="E87" s="155"/>
      <c r="F87" s="155"/>
      <c r="G87" s="155"/>
      <c r="H87" s="155"/>
      <c r="I87" s="155"/>
      <c r="J87" s="155"/>
      <c r="K87" s="155"/>
      <c r="L87" s="155"/>
    </row>
    <row r="88" spans="1:12" ht="15.75" customHeight="1" thickBot="1" x14ac:dyDescent="0.25">
      <c r="A88" s="82"/>
      <c r="B88" s="83"/>
      <c r="C88" s="83"/>
      <c r="D88" s="83"/>
      <c r="E88" s="83"/>
      <c r="F88" s="83"/>
      <c r="G88" s="83"/>
      <c r="H88" s="83"/>
      <c r="I88" s="83"/>
      <c r="J88" s="83"/>
      <c r="K88" s="84"/>
      <c r="L88" s="90"/>
    </row>
    <row r="89" spans="1:12" ht="15.75" customHeight="1" thickBot="1" x14ac:dyDescent="0.25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85"/>
      <c r="L89" s="86"/>
    </row>
    <row r="90" spans="1:12" ht="15.75" customHeight="1" thickBot="1" x14ac:dyDescent="0.3">
      <c r="A90" s="81" t="s">
        <v>12</v>
      </c>
      <c r="B90" s="81" t="s">
        <v>13</v>
      </c>
      <c r="C90" s="46"/>
      <c r="D90" s="88"/>
      <c r="E90" s="88"/>
      <c r="F90" s="88"/>
      <c r="G90" s="88"/>
      <c r="H90" s="88"/>
      <c r="I90" s="88"/>
      <c r="J90" s="92" t="s">
        <v>8</v>
      </c>
      <c r="K90" s="93">
        <f>SUM(J51:J84)</f>
        <v>44085.588589283165</v>
      </c>
      <c r="L90" s="86"/>
    </row>
    <row r="91" spans="1:12" ht="15.75" customHeight="1" thickBot="1" x14ac:dyDescent="0.3">
      <c r="A91" s="71">
        <f>A84</f>
        <v>34</v>
      </c>
      <c r="B91" s="87">
        <f>SUM(C51:C84)</f>
        <v>105</v>
      </c>
      <c r="C91" s="97" t="s">
        <v>14</v>
      </c>
      <c r="D91" s="83"/>
      <c r="E91" s="83"/>
      <c r="F91" s="83"/>
      <c r="G91" s="83"/>
      <c r="H91" s="83"/>
      <c r="I91" s="83"/>
      <c r="J91" s="83"/>
      <c r="K91" s="89"/>
      <c r="L91" s="91"/>
    </row>
    <row r="92" spans="1:12" ht="15.75" customHeight="1" thickBot="1" x14ac:dyDescent="0.25">
      <c r="A92" s="155"/>
      <c r="B92" s="155"/>
      <c r="C92" s="155"/>
      <c r="D92" s="155"/>
      <c r="E92" s="155"/>
      <c r="F92" s="155"/>
      <c r="G92" s="155"/>
      <c r="H92" s="155"/>
      <c r="I92" s="155"/>
      <c r="J92" s="49"/>
      <c r="K92" s="155"/>
      <c r="L92" s="155"/>
    </row>
    <row r="93" spans="1:12" ht="15.75" customHeight="1" thickBot="1" x14ac:dyDescent="0.3">
      <c r="A93" s="155"/>
      <c r="B93" s="155"/>
      <c r="C93" s="155"/>
      <c r="D93" s="155"/>
      <c r="E93" s="155"/>
      <c r="F93" s="70" t="s">
        <v>12</v>
      </c>
      <c r="G93" s="70" t="s">
        <v>13</v>
      </c>
      <c r="H93" s="64"/>
      <c r="I93" s="64"/>
      <c r="J93" s="64"/>
      <c r="K93" s="368" t="s">
        <v>108</v>
      </c>
      <c r="L93" s="369"/>
    </row>
    <row r="94" spans="1:12" ht="15.75" customHeight="1" thickBot="1" x14ac:dyDescent="0.3">
      <c r="A94" s="155"/>
      <c r="B94" s="155"/>
      <c r="C94" s="155"/>
      <c r="D94" s="155"/>
      <c r="E94" s="155"/>
      <c r="F94" s="71">
        <f>A91</f>
        <v>34</v>
      </c>
      <c r="G94" s="87">
        <f>B91</f>
        <v>105</v>
      </c>
      <c r="H94" s="94" t="s">
        <v>107</v>
      </c>
      <c r="I94" s="95"/>
      <c r="J94" s="96">
        <f>K90</f>
        <v>44085.588589283165</v>
      </c>
      <c r="K94" s="370">
        <v>40000</v>
      </c>
      <c r="L94" s="371"/>
    </row>
    <row r="95" spans="1:12" ht="15.75" customHeight="1" x14ac:dyDescent="0.2">
      <c r="A95" s="155"/>
      <c r="B95" s="155"/>
      <c r="C95" s="155"/>
      <c r="D95" s="155"/>
      <c r="E95" s="155"/>
      <c r="F95" s="155"/>
      <c r="G95" s="155"/>
      <c r="H95" s="155"/>
      <c r="I95" s="155"/>
      <c r="J95" s="155"/>
      <c r="K95" s="155"/>
      <c r="L95" s="155"/>
    </row>
    <row r="96" spans="1:12" ht="15.75" customHeight="1" x14ac:dyDescent="0.2">
      <c r="A96" s="155"/>
      <c r="B96" s="155"/>
      <c r="C96" s="155"/>
      <c r="D96" s="155"/>
      <c r="E96" s="155"/>
      <c r="F96" s="155"/>
      <c r="G96" s="155"/>
      <c r="H96" s="155"/>
      <c r="I96" s="155"/>
      <c r="J96" s="155"/>
      <c r="K96" s="155"/>
      <c r="L96" s="155"/>
    </row>
    <row r="97" spans="1:12" ht="15.75" customHeight="1" x14ac:dyDescent="0.2">
      <c r="A97" s="155"/>
      <c r="B97" s="155"/>
      <c r="C97" s="155"/>
      <c r="D97" s="155"/>
      <c r="E97" s="155"/>
      <c r="F97" s="155"/>
      <c r="G97" s="155"/>
      <c r="H97" s="25" t="s">
        <v>73</v>
      </c>
      <c r="I97" s="25" t="s">
        <v>71</v>
      </c>
      <c r="J97" s="25" t="s">
        <v>72</v>
      </c>
      <c r="K97" s="37" t="s">
        <v>88</v>
      </c>
      <c r="L97" s="37" t="s">
        <v>89</v>
      </c>
    </row>
    <row r="98" spans="1:12" ht="15.75" customHeight="1" thickBot="1" x14ac:dyDescent="0.3">
      <c r="A98" s="155"/>
      <c r="B98" s="155"/>
      <c r="C98" s="155"/>
      <c r="D98" s="155"/>
      <c r="E98" s="155"/>
      <c r="F98" s="155"/>
      <c r="G98" s="155"/>
      <c r="H98" s="24"/>
      <c r="I98" s="345">
        <f>A91+A41</f>
        <v>65</v>
      </c>
      <c r="J98" s="345">
        <f>B91+B41</f>
        <v>167</v>
      </c>
      <c r="K98" s="128">
        <f>K94+K44</f>
        <v>80000</v>
      </c>
      <c r="L98" s="129">
        <f>K90+K40</f>
        <v>70713.188589283163</v>
      </c>
    </row>
    <row r="99" spans="1:12" ht="15.75" customHeight="1" x14ac:dyDescent="0.2"/>
    <row r="100" spans="1:12" ht="15.75" customHeight="1" x14ac:dyDescent="0.2"/>
    <row r="101" spans="1:12" ht="15.75" customHeight="1" x14ac:dyDescent="0.2"/>
    <row r="102" spans="1:12" ht="15.75" customHeight="1" x14ac:dyDescent="0.2"/>
    <row r="103" spans="1:12" ht="15.75" customHeight="1" x14ac:dyDescent="0.2"/>
    <row r="104" spans="1:12" ht="15.75" customHeight="1" x14ac:dyDescent="0.2"/>
    <row r="105" spans="1:12" ht="15.75" customHeight="1" x14ac:dyDescent="0.2"/>
    <row r="106" spans="1:12" ht="15.75" customHeight="1" x14ac:dyDescent="0.2"/>
    <row r="107" spans="1:12" ht="15.75" customHeight="1" x14ac:dyDescent="0.2"/>
    <row r="108" spans="1:12" ht="15.75" customHeight="1" x14ac:dyDescent="0.2"/>
    <row r="109" spans="1:12" ht="15.75" customHeight="1" x14ac:dyDescent="0.2"/>
    <row r="110" spans="1:12" ht="15.75" customHeight="1" x14ac:dyDescent="0.2"/>
    <row r="111" spans="1:12" ht="15.75" customHeight="1" x14ac:dyDescent="0.2"/>
    <row r="112" spans="1: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</sheetData>
  <mergeCells count="10">
    <mergeCell ref="A49:A50"/>
    <mergeCell ref="B49:J49"/>
    <mergeCell ref="A2:A3"/>
    <mergeCell ref="B1:L1"/>
    <mergeCell ref="B2:J2"/>
    <mergeCell ref="K93:L93"/>
    <mergeCell ref="K94:L94"/>
    <mergeCell ref="K43:L43"/>
    <mergeCell ref="K44:L44"/>
    <mergeCell ref="B48:L48"/>
  </mergeCells>
  <pageMargins left="0.7" right="0.7" top="0.75" bottom="0.75" header="0" footer="0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9"/>
  <sheetViews>
    <sheetView topLeftCell="A52" zoomScale="70" zoomScaleNormal="70" workbookViewId="0">
      <selection activeCell="K32" sqref="K32:K68"/>
    </sheetView>
  </sheetViews>
  <sheetFormatPr baseColWidth="10" defaultColWidth="12.625" defaultRowHeight="15" customHeight="1" x14ac:dyDescent="0.2"/>
  <cols>
    <col min="1" max="1" width="8.125" style="56" customWidth="1"/>
    <col min="2" max="2" width="14.875" customWidth="1"/>
    <col min="3" max="3" width="11.125" customWidth="1"/>
    <col min="4" max="4" width="52.125" customWidth="1"/>
    <col min="5" max="5" width="29.625" customWidth="1"/>
    <col min="6" max="6" width="21.125" customWidth="1"/>
    <col min="7" max="7" width="9.375" customWidth="1"/>
    <col min="8" max="8" width="17.375" customWidth="1"/>
    <col min="9" max="9" width="18" customWidth="1"/>
    <col min="10" max="10" width="21.5" customWidth="1"/>
    <col min="11" max="11" width="15" customWidth="1"/>
    <col min="12" max="12" width="18.375" customWidth="1"/>
    <col min="13" max="13" width="11.625" customWidth="1"/>
    <col min="14" max="27" width="9.375" customWidth="1"/>
  </cols>
  <sheetData>
    <row r="1" spans="1:12" ht="27" thickBot="1" x14ac:dyDescent="0.45">
      <c r="A1" s="64"/>
      <c r="B1" s="376" t="s">
        <v>110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2" ht="26.25" x14ac:dyDescent="0.4">
      <c r="A2" s="377" t="s">
        <v>106</v>
      </c>
      <c r="B2" s="372" t="s">
        <v>53</v>
      </c>
      <c r="C2" s="373"/>
      <c r="D2" s="373"/>
      <c r="E2" s="373"/>
      <c r="F2" s="373"/>
      <c r="G2" s="373"/>
      <c r="H2" s="373"/>
      <c r="I2" s="373"/>
      <c r="J2" s="373"/>
      <c r="K2" s="72"/>
      <c r="L2" s="73"/>
    </row>
    <row r="3" spans="1:12" x14ac:dyDescent="0.2">
      <c r="A3" s="378"/>
      <c r="B3" s="65" t="s">
        <v>0</v>
      </c>
      <c r="C3" s="65" t="s">
        <v>1</v>
      </c>
      <c r="D3" s="65" t="s">
        <v>2</v>
      </c>
      <c r="E3" s="65" t="s">
        <v>3</v>
      </c>
      <c r="F3" s="65" t="s">
        <v>4</v>
      </c>
      <c r="G3" s="65" t="s">
        <v>5</v>
      </c>
      <c r="H3" s="65" t="s">
        <v>6</v>
      </c>
      <c r="I3" s="65" t="s">
        <v>7</v>
      </c>
      <c r="J3" s="65" t="s">
        <v>8</v>
      </c>
      <c r="K3" s="65" t="s">
        <v>9</v>
      </c>
      <c r="L3" s="74"/>
    </row>
    <row r="4" spans="1:12" x14ac:dyDescent="0.2">
      <c r="A4" s="150">
        <v>1</v>
      </c>
      <c r="B4" s="60" t="s">
        <v>173</v>
      </c>
      <c r="C4" s="62">
        <v>5</v>
      </c>
      <c r="D4" s="136" t="s">
        <v>820</v>
      </c>
      <c r="E4" s="131" t="s">
        <v>821</v>
      </c>
      <c r="F4" s="131" t="s">
        <v>822</v>
      </c>
      <c r="G4" s="145" t="s">
        <v>823</v>
      </c>
      <c r="H4" s="165" t="s">
        <v>11</v>
      </c>
      <c r="I4" s="134">
        <v>770</v>
      </c>
      <c r="J4" s="161">
        <f>I4*C4</f>
        <v>3850</v>
      </c>
      <c r="K4" s="61" t="s">
        <v>1066</v>
      </c>
      <c r="L4" s="75"/>
    </row>
    <row r="5" spans="1:12" x14ac:dyDescent="0.2">
      <c r="A5" s="150">
        <v>2</v>
      </c>
      <c r="B5" s="60" t="s">
        <v>172</v>
      </c>
      <c r="C5" s="62">
        <v>2</v>
      </c>
      <c r="D5" s="136" t="s">
        <v>55</v>
      </c>
      <c r="E5" s="131" t="s">
        <v>824</v>
      </c>
      <c r="F5" s="131" t="s">
        <v>24</v>
      </c>
      <c r="G5" s="145" t="s">
        <v>825</v>
      </c>
      <c r="H5" s="165" t="s">
        <v>11</v>
      </c>
      <c r="I5" s="141">
        <v>1254</v>
      </c>
      <c r="J5" s="161">
        <f t="shared" ref="J5:J15" si="0">I5*C5</f>
        <v>2508</v>
      </c>
      <c r="K5" s="61">
        <v>4509</v>
      </c>
      <c r="L5" s="75"/>
    </row>
    <row r="6" spans="1:12" x14ac:dyDescent="0.2">
      <c r="A6" s="150">
        <v>3</v>
      </c>
      <c r="B6" s="60" t="s">
        <v>173</v>
      </c>
      <c r="C6" s="62">
        <v>5</v>
      </c>
      <c r="D6" s="136" t="s">
        <v>826</v>
      </c>
      <c r="E6" s="131" t="s">
        <v>827</v>
      </c>
      <c r="F6" s="131" t="s">
        <v>822</v>
      </c>
      <c r="G6" s="145" t="s">
        <v>823</v>
      </c>
      <c r="H6" s="165" t="s">
        <v>11</v>
      </c>
      <c r="I6" s="134">
        <v>688</v>
      </c>
      <c r="J6" s="161">
        <f t="shared" si="0"/>
        <v>3440</v>
      </c>
      <c r="K6" s="61" t="s">
        <v>1066</v>
      </c>
      <c r="L6" s="75"/>
    </row>
    <row r="7" spans="1:12" x14ac:dyDescent="0.2">
      <c r="A7" s="150">
        <v>4</v>
      </c>
      <c r="B7" s="60" t="s">
        <v>173</v>
      </c>
      <c r="C7" s="62">
        <v>5</v>
      </c>
      <c r="D7" s="136" t="s">
        <v>828</v>
      </c>
      <c r="E7" s="131" t="s">
        <v>829</v>
      </c>
      <c r="F7" s="131" t="s">
        <v>822</v>
      </c>
      <c r="G7" s="145" t="s">
        <v>830</v>
      </c>
      <c r="H7" s="165" t="s">
        <v>11</v>
      </c>
      <c r="I7" s="134">
        <v>564</v>
      </c>
      <c r="J7" s="161">
        <f t="shared" si="0"/>
        <v>2820</v>
      </c>
      <c r="K7" s="61" t="s">
        <v>1066</v>
      </c>
      <c r="L7" s="75"/>
    </row>
    <row r="8" spans="1:12" x14ac:dyDescent="0.2">
      <c r="A8" s="150">
        <v>5</v>
      </c>
      <c r="B8" s="60" t="s">
        <v>172</v>
      </c>
      <c r="C8" s="62">
        <v>5</v>
      </c>
      <c r="D8" s="136" t="s">
        <v>831</v>
      </c>
      <c r="E8" s="131" t="s">
        <v>832</v>
      </c>
      <c r="F8" s="131" t="s">
        <v>75</v>
      </c>
      <c r="G8" s="145" t="s">
        <v>833</v>
      </c>
      <c r="H8" s="165" t="s">
        <v>11</v>
      </c>
      <c r="I8" s="141">
        <v>807</v>
      </c>
      <c r="J8" s="161">
        <f t="shared" si="0"/>
        <v>4035</v>
      </c>
      <c r="K8" s="61">
        <v>4509</v>
      </c>
      <c r="L8" s="75"/>
    </row>
    <row r="9" spans="1:12" x14ac:dyDescent="0.2">
      <c r="A9" s="150">
        <v>6</v>
      </c>
      <c r="B9" s="60" t="s">
        <v>173</v>
      </c>
      <c r="C9" s="62">
        <v>5</v>
      </c>
      <c r="D9" s="136" t="s">
        <v>834</v>
      </c>
      <c r="E9" s="131" t="s">
        <v>835</v>
      </c>
      <c r="F9" s="131" t="s">
        <v>103</v>
      </c>
      <c r="G9" s="145" t="s">
        <v>836</v>
      </c>
      <c r="H9" s="165" t="s">
        <v>11</v>
      </c>
      <c r="I9" s="134">
        <v>866</v>
      </c>
      <c r="J9" s="161">
        <f t="shared" si="0"/>
        <v>4330</v>
      </c>
      <c r="K9" s="61" t="s">
        <v>1066</v>
      </c>
      <c r="L9" s="75"/>
    </row>
    <row r="10" spans="1:12" x14ac:dyDescent="0.2">
      <c r="A10" s="150">
        <v>7</v>
      </c>
      <c r="B10" s="60" t="s">
        <v>173</v>
      </c>
      <c r="C10" s="62">
        <v>3</v>
      </c>
      <c r="D10" s="143" t="s">
        <v>54</v>
      </c>
      <c r="E10" s="139" t="s">
        <v>837</v>
      </c>
      <c r="F10" s="139" t="s">
        <v>50</v>
      </c>
      <c r="G10" s="139">
        <v>2022</v>
      </c>
      <c r="H10" s="165" t="s">
        <v>11</v>
      </c>
      <c r="I10" s="134">
        <v>1252</v>
      </c>
      <c r="J10" s="161">
        <f t="shared" si="0"/>
        <v>3756</v>
      </c>
      <c r="K10" s="61" t="s">
        <v>1066</v>
      </c>
      <c r="L10" s="75"/>
    </row>
    <row r="11" spans="1:12" x14ac:dyDescent="0.2">
      <c r="A11" s="150">
        <v>8</v>
      </c>
      <c r="B11" s="60" t="s">
        <v>172</v>
      </c>
      <c r="C11" s="62">
        <v>2</v>
      </c>
      <c r="D11" s="143" t="s">
        <v>838</v>
      </c>
      <c r="E11" s="139" t="s">
        <v>839</v>
      </c>
      <c r="F11" s="139" t="s">
        <v>50</v>
      </c>
      <c r="G11" s="139">
        <v>2021</v>
      </c>
      <c r="H11" s="165" t="s">
        <v>11</v>
      </c>
      <c r="I11" s="141">
        <v>680</v>
      </c>
      <c r="J11" s="161">
        <f t="shared" si="0"/>
        <v>1360</v>
      </c>
      <c r="K11" s="61">
        <v>4509</v>
      </c>
      <c r="L11" s="76"/>
    </row>
    <row r="12" spans="1:12" x14ac:dyDescent="0.2">
      <c r="A12" s="208">
        <v>9</v>
      </c>
      <c r="B12" s="209" t="s">
        <v>172</v>
      </c>
      <c r="C12" s="62">
        <v>2</v>
      </c>
      <c r="D12" s="143" t="s">
        <v>840</v>
      </c>
      <c r="E12" s="139" t="s">
        <v>841</v>
      </c>
      <c r="F12" s="139" t="s">
        <v>842</v>
      </c>
      <c r="G12" s="168">
        <v>2018</v>
      </c>
      <c r="H12" s="165" t="s">
        <v>11</v>
      </c>
      <c r="I12" s="141">
        <v>471</v>
      </c>
      <c r="J12" s="161">
        <f t="shared" si="0"/>
        <v>942</v>
      </c>
      <c r="K12" s="61">
        <v>4509</v>
      </c>
      <c r="L12" s="76"/>
    </row>
    <row r="13" spans="1:12" x14ac:dyDescent="0.2">
      <c r="A13" s="150">
        <v>10</v>
      </c>
      <c r="B13" s="60" t="s">
        <v>172</v>
      </c>
      <c r="C13" s="62">
        <v>2</v>
      </c>
      <c r="D13" s="143" t="s">
        <v>843</v>
      </c>
      <c r="E13" s="139" t="s">
        <v>844</v>
      </c>
      <c r="F13" s="139" t="s">
        <v>104</v>
      </c>
      <c r="G13" s="168">
        <v>2021</v>
      </c>
      <c r="H13" s="165" t="s">
        <v>11</v>
      </c>
      <c r="I13" s="233">
        <v>289</v>
      </c>
      <c r="J13" s="161">
        <f t="shared" si="0"/>
        <v>578</v>
      </c>
      <c r="K13" s="61">
        <v>4509</v>
      </c>
      <c r="L13" s="76"/>
    </row>
    <row r="14" spans="1:12" x14ac:dyDescent="0.2">
      <c r="A14" s="150">
        <v>11</v>
      </c>
      <c r="B14" s="60" t="s">
        <v>172</v>
      </c>
      <c r="C14" s="62">
        <v>2</v>
      </c>
      <c r="D14" s="143" t="s">
        <v>845</v>
      </c>
      <c r="E14" s="139" t="s">
        <v>846</v>
      </c>
      <c r="F14" s="139" t="s">
        <v>82</v>
      </c>
      <c r="G14" s="168">
        <v>2018</v>
      </c>
      <c r="H14" s="165" t="s">
        <v>11</v>
      </c>
      <c r="I14" s="141">
        <v>411</v>
      </c>
      <c r="J14" s="161">
        <f t="shared" si="0"/>
        <v>822</v>
      </c>
      <c r="K14" s="61">
        <v>4509</v>
      </c>
      <c r="L14" s="76"/>
    </row>
    <row r="15" spans="1:12" x14ac:dyDescent="0.2">
      <c r="A15" s="150">
        <v>12</v>
      </c>
      <c r="B15" s="60" t="s">
        <v>172</v>
      </c>
      <c r="C15" s="62">
        <v>2</v>
      </c>
      <c r="D15" s="143" t="s">
        <v>847</v>
      </c>
      <c r="E15" s="139" t="s">
        <v>848</v>
      </c>
      <c r="F15" s="139" t="s">
        <v>849</v>
      </c>
      <c r="G15" s="168">
        <v>2020</v>
      </c>
      <c r="H15" s="165" t="s">
        <v>11</v>
      </c>
      <c r="I15" s="141">
        <v>350</v>
      </c>
      <c r="J15" s="161">
        <f t="shared" si="0"/>
        <v>700</v>
      </c>
      <c r="K15" s="61">
        <v>4509</v>
      </c>
      <c r="L15" s="76"/>
    </row>
    <row r="16" spans="1:12" ht="15.75" thickBot="1" x14ac:dyDescent="0.25">
      <c r="A16" s="77"/>
      <c r="B16" s="98"/>
      <c r="C16" s="99"/>
      <c r="D16" s="100"/>
      <c r="E16" s="100"/>
      <c r="F16" s="100"/>
      <c r="G16" s="101"/>
      <c r="H16" s="100"/>
      <c r="I16" s="100"/>
      <c r="J16" s="102"/>
      <c r="K16" s="103"/>
      <c r="L16" s="78"/>
    </row>
    <row r="17" spans="1:13" ht="15.75" x14ac:dyDescent="0.25">
      <c r="A17" s="64"/>
      <c r="B17" s="68"/>
      <c r="C17" s="68"/>
      <c r="D17" s="64"/>
      <c r="E17" s="64"/>
      <c r="F17" s="64"/>
      <c r="G17" s="64"/>
      <c r="H17" s="64"/>
      <c r="I17" s="64"/>
      <c r="J17" s="64"/>
      <c r="K17" s="69"/>
      <c r="L17" s="64"/>
    </row>
    <row r="18" spans="1:13" ht="15.75" thickBot="1" x14ac:dyDescent="0.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</row>
    <row r="19" spans="1:13" ht="15.75" thickBot="1" x14ac:dyDescent="0.25">
      <c r="A19" s="82"/>
      <c r="B19" s="83"/>
      <c r="C19" s="83"/>
      <c r="D19" s="83"/>
      <c r="E19" s="83"/>
      <c r="F19" s="83"/>
      <c r="G19" s="83"/>
      <c r="H19" s="83"/>
      <c r="I19" s="83"/>
      <c r="J19" s="83"/>
      <c r="K19" s="84"/>
      <c r="L19" s="90"/>
      <c r="M19" s="51"/>
    </row>
    <row r="20" spans="1:13" ht="15.75" thickBot="1" x14ac:dyDescent="0.2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85"/>
      <c r="L20" s="86"/>
    </row>
    <row r="21" spans="1:13" ht="15.75" customHeight="1" thickBot="1" x14ac:dyDescent="0.3">
      <c r="A21" s="81" t="s">
        <v>12</v>
      </c>
      <c r="B21" s="81" t="s">
        <v>13</v>
      </c>
      <c r="C21" s="46"/>
      <c r="D21" s="88"/>
      <c r="E21" s="88"/>
      <c r="F21" s="88"/>
      <c r="G21" s="88"/>
      <c r="H21" s="88"/>
      <c r="I21" s="88"/>
      <c r="J21" s="92" t="s">
        <v>8</v>
      </c>
      <c r="K21" s="93">
        <f>SUM(J4:J15)</f>
        <v>29141</v>
      </c>
      <c r="L21" s="86"/>
    </row>
    <row r="22" spans="1:13" ht="15.75" customHeight="1" thickBot="1" x14ac:dyDescent="0.3">
      <c r="A22" s="71">
        <v>12</v>
      </c>
      <c r="B22" s="87">
        <f>SUM(C4:C15)</f>
        <v>40</v>
      </c>
      <c r="C22" s="97" t="s">
        <v>14</v>
      </c>
      <c r="D22" s="83"/>
      <c r="E22" s="83"/>
      <c r="F22" s="83"/>
      <c r="G22" s="83"/>
      <c r="H22" s="83"/>
      <c r="I22" s="83"/>
      <c r="J22" s="83"/>
      <c r="K22" s="89"/>
      <c r="L22" s="91"/>
    </row>
    <row r="23" spans="1:13" ht="15.75" customHeight="1" thickBot="1" x14ac:dyDescent="0.2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</row>
    <row r="24" spans="1:13" s="56" customFormat="1" ht="15.75" customHeight="1" thickBot="1" x14ac:dyDescent="0.3">
      <c r="A24" s="64"/>
      <c r="B24" s="64"/>
      <c r="C24" s="64"/>
      <c r="D24" s="64"/>
      <c r="E24" s="64"/>
      <c r="F24" s="70" t="s">
        <v>12</v>
      </c>
      <c r="G24" s="70" t="s">
        <v>13</v>
      </c>
      <c r="H24" s="64"/>
      <c r="I24" s="64"/>
      <c r="J24" s="64"/>
      <c r="K24" s="368" t="s">
        <v>108</v>
      </c>
      <c r="L24" s="369"/>
    </row>
    <row r="25" spans="1:13" ht="15.75" customHeight="1" thickBot="1" x14ac:dyDescent="0.3">
      <c r="A25" s="64"/>
      <c r="B25" s="64"/>
      <c r="C25" s="64"/>
      <c r="D25" s="64"/>
      <c r="E25" s="64"/>
      <c r="F25" s="71">
        <v>12</v>
      </c>
      <c r="G25" s="87">
        <f>+B22</f>
        <v>40</v>
      </c>
      <c r="H25" s="94" t="s">
        <v>107</v>
      </c>
      <c r="I25" s="95"/>
      <c r="J25" s="96">
        <f>K21</f>
        <v>29141</v>
      </c>
      <c r="K25" s="370">
        <v>40000</v>
      </c>
      <c r="L25" s="371"/>
    </row>
    <row r="26" spans="1:13" ht="15.75" customHeight="1" x14ac:dyDescent="0.2">
      <c r="A26" s="155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</row>
    <row r="27" spans="1:13" ht="15.75" customHeight="1" x14ac:dyDescent="0.2">
      <c r="A27" s="155"/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</row>
    <row r="28" spans="1:13" ht="15.75" customHeight="1" x14ac:dyDescent="0.2">
      <c r="A28" s="155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</row>
    <row r="29" spans="1:13" ht="22.9" customHeight="1" thickBot="1" x14ac:dyDescent="0.45">
      <c r="A29" s="155"/>
      <c r="B29" s="374" t="s">
        <v>109</v>
      </c>
      <c r="C29" s="374"/>
      <c r="D29" s="374"/>
      <c r="E29" s="374"/>
      <c r="F29" s="374"/>
      <c r="G29" s="374"/>
      <c r="H29" s="374"/>
      <c r="I29" s="374"/>
      <c r="J29" s="374"/>
      <c r="K29" s="374"/>
      <c r="L29" s="374"/>
    </row>
    <row r="30" spans="1:13" ht="27" customHeight="1" thickTop="1" x14ac:dyDescent="0.4">
      <c r="A30" s="379" t="s">
        <v>106</v>
      </c>
      <c r="B30" s="375" t="s">
        <v>53</v>
      </c>
      <c r="C30" s="375"/>
      <c r="D30" s="375"/>
      <c r="E30" s="375"/>
      <c r="F30" s="375"/>
      <c r="G30" s="375"/>
      <c r="H30" s="375"/>
      <c r="I30" s="375"/>
      <c r="J30" s="375"/>
      <c r="K30" s="110"/>
      <c r="L30" s="126"/>
    </row>
    <row r="31" spans="1:13" ht="15.75" customHeight="1" thickBot="1" x14ac:dyDescent="0.25">
      <c r="A31" s="380"/>
      <c r="B31" s="111" t="s">
        <v>0</v>
      </c>
      <c r="C31" s="111" t="s">
        <v>1</v>
      </c>
      <c r="D31" s="111" t="s">
        <v>2</v>
      </c>
      <c r="E31" s="111" t="s">
        <v>3</v>
      </c>
      <c r="F31" s="111" t="s">
        <v>4</v>
      </c>
      <c r="G31" s="111" t="s">
        <v>5</v>
      </c>
      <c r="H31" s="111" t="s">
        <v>6</v>
      </c>
      <c r="I31" s="111" t="s">
        <v>7</v>
      </c>
      <c r="J31" s="111" t="s">
        <v>8</v>
      </c>
      <c r="K31" s="111" t="s">
        <v>9</v>
      </c>
      <c r="L31" s="127"/>
    </row>
    <row r="32" spans="1:13" ht="23.45" customHeight="1" thickTop="1" x14ac:dyDescent="0.25">
      <c r="A32" s="171">
        <v>1</v>
      </c>
      <c r="B32" s="281" t="s">
        <v>1464</v>
      </c>
      <c r="C32" s="105">
        <v>5</v>
      </c>
      <c r="D32" s="106" t="s">
        <v>1544</v>
      </c>
      <c r="E32" s="105" t="s">
        <v>1560</v>
      </c>
      <c r="F32" s="105" t="s">
        <v>92</v>
      </c>
      <c r="G32" s="105">
        <v>2019</v>
      </c>
      <c r="H32" s="289" t="s">
        <v>11</v>
      </c>
      <c r="I32" s="108">
        <v>548.25</v>
      </c>
      <c r="J32" s="109">
        <v>2741.25</v>
      </c>
      <c r="K32" s="352" t="s">
        <v>1441</v>
      </c>
      <c r="L32" s="114"/>
    </row>
    <row r="33" spans="1:12" ht="15.75" customHeight="1" x14ac:dyDescent="0.25">
      <c r="A33" s="172">
        <v>2</v>
      </c>
      <c r="B33" s="281" t="s">
        <v>1464</v>
      </c>
      <c r="C33" s="29">
        <v>2</v>
      </c>
      <c r="D33" s="30" t="s">
        <v>1545</v>
      </c>
      <c r="E33" s="29" t="s">
        <v>1561</v>
      </c>
      <c r="F33" s="29" t="s">
        <v>1513</v>
      </c>
      <c r="G33" s="29">
        <v>2020</v>
      </c>
      <c r="H33" s="289" t="s">
        <v>11</v>
      </c>
      <c r="I33" s="48">
        <v>2685</v>
      </c>
      <c r="J33" s="40">
        <v>5370</v>
      </c>
      <c r="K33" s="352" t="s">
        <v>1441</v>
      </c>
      <c r="L33" s="114"/>
    </row>
    <row r="34" spans="1:12" s="26" customFormat="1" ht="15.75" customHeight="1" x14ac:dyDescent="0.25">
      <c r="A34" s="172">
        <v>3</v>
      </c>
      <c r="B34" s="281" t="s">
        <v>1464</v>
      </c>
      <c r="C34" s="29">
        <v>3</v>
      </c>
      <c r="D34" s="30" t="s">
        <v>1546</v>
      </c>
      <c r="E34" s="29" t="s">
        <v>1562</v>
      </c>
      <c r="F34" s="29" t="s">
        <v>1438</v>
      </c>
      <c r="G34" s="29">
        <v>2022</v>
      </c>
      <c r="H34" s="289" t="s">
        <v>11</v>
      </c>
      <c r="I34" s="48">
        <v>630</v>
      </c>
      <c r="J34" s="40">
        <v>1890</v>
      </c>
      <c r="K34" s="352" t="s">
        <v>1441</v>
      </c>
      <c r="L34" s="114"/>
    </row>
    <row r="35" spans="1:12" ht="28.9" customHeight="1" x14ac:dyDescent="0.25">
      <c r="A35" s="172">
        <v>4</v>
      </c>
      <c r="B35" s="281" t="s">
        <v>1464</v>
      </c>
      <c r="C35" s="29">
        <v>3</v>
      </c>
      <c r="D35" s="30" t="s">
        <v>1547</v>
      </c>
      <c r="E35" s="29" t="s">
        <v>1563</v>
      </c>
      <c r="F35" s="29" t="s">
        <v>1513</v>
      </c>
      <c r="G35" s="29">
        <v>2021</v>
      </c>
      <c r="H35" s="289" t="s">
        <v>11</v>
      </c>
      <c r="I35" s="48">
        <v>896.25</v>
      </c>
      <c r="J35" s="40">
        <v>2688.75</v>
      </c>
      <c r="K35" s="352" t="s">
        <v>1441</v>
      </c>
      <c r="L35" s="114"/>
    </row>
    <row r="36" spans="1:12" ht="28.15" customHeight="1" x14ac:dyDescent="0.25">
      <c r="A36" s="172">
        <v>5</v>
      </c>
      <c r="B36" s="281" t="s">
        <v>1464</v>
      </c>
      <c r="C36" s="29">
        <v>3</v>
      </c>
      <c r="D36" s="30" t="s">
        <v>1548</v>
      </c>
      <c r="E36" s="29" t="s">
        <v>1564</v>
      </c>
      <c r="F36" s="29" t="s">
        <v>1513</v>
      </c>
      <c r="G36" s="29">
        <v>2021</v>
      </c>
      <c r="H36" s="289" t="s">
        <v>11</v>
      </c>
      <c r="I36" s="48">
        <v>1526.25</v>
      </c>
      <c r="J36" s="40">
        <v>4578.75</v>
      </c>
      <c r="K36" s="352" t="s">
        <v>1441</v>
      </c>
      <c r="L36" s="114"/>
    </row>
    <row r="37" spans="1:12" ht="15.75" customHeight="1" x14ac:dyDescent="0.25">
      <c r="A37" s="172">
        <v>6</v>
      </c>
      <c r="B37" s="281" t="s">
        <v>1464</v>
      </c>
      <c r="C37" s="29">
        <v>3</v>
      </c>
      <c r="D37" s="30" t="s">
        <v>1549</v>
      </c>
      <c r="E37" s="29" t="s">
        <v>1565</v>
      </c>
      <c r="F37" s="29" t="s">
        <v>57</v>
      </c>
      <c r="G37" s="29">
        <v>2019</v>
      </c>
      <c r="H37" s="289" t="s">
        <v>11</v>
      </c>
      <c r="I37" s="48">
        <v>312.8</v>
      </c>
      <c r="J37" s="40">
        <v>938.40000000000009</v>
      </c>
      <c r="K37" s="352" t="s">
        <v>1441</v>
      </c>
      <c r="L37" s="114"/>
    </row>
    <row r="38" spans="1:12" ht="15.75" customHeight="1" x14ac:dyDescent="0.25">
      <c r="A38" s="172">
        <v>7</v>
      </c>
      <c r="B38" s="281" t="s">
        <v>1464</v>
      </c>
      <c r="C38" s="29">
        <v>5</v>
      </c>
      <c r="D38" s="30" t="s">
        <v>1550</v>
      </c>
      <c r="E38" s="29" t="s">
        <v>1566</v>
      </c>
      <c r="F38" s="29" t="s">
        <v>1529</v>
      </c>
      <c r="G38" s="29">
        <v>2018</v>
      </c>
      <c r="H38" s="289" t="s">
        <v>11</v>
      </c>
      <c r="I38" s="48">
        <v>447</v>
      </c>
      <c r="J38" s="40">
        <v>2235</v>
      </c>
      <c r="K38" s="352" t="s">
        <v>1441</v>
      </c>
      <c r="L38" s="114"/>
    </row>
    <row r="39" spans="1:12" ht="15.75" customHeight="1" x14ac:dyDescent="0.25">
      <c r="A39" s="172">
        <v>8</v>
      </c>
      <c r="B39" s="281" t="s">
        <v>1464</v>
      </c>
      <c r="C39" s="29">
        <v>5</v>
      </c>
      <c r="D39" s="30" t="s">
        <v>1551</v>
      </c>
      <c r="E39" s="29" t="s">
        <v>1567</v>
      </c>
      <c r="F39" s="29" t="s">
        <v>1576</v>
      </c>
      <c r="G39" s="29">
        <v>2018</v>
      </c>
      <c r="H39" s="289" t="s">
        <v>11</v>
      </c>
      <c r="I39" s="48">
        <v>497.25</v>
      </c>
      <c r="J39" s="40">
        <v>2486.25</v>
      </c>
      <c r="K39" s="352" t="s">
        <v>1441</v>
      </c>
      <c r="L39" s="114"/>
    </row>
    <row r="40" spans="1:12" ht="15.75" customHeight="1" x14ac:dyDescent="0.25">
      <c r="A40" s="172">
        <v>9</v>
      </c>
      <c r="B40" s="281" t="s">
        <v>1464</v>
      </c>
      <c r="C40" s="29">
        <v>3</v>
      </c>
      <c r="D40" s="30" t="s">
        <v>1552</v>
      </c>
      <c r="E40" s="29" t="s">
        <v>1568</v>
      </c>
      <c r="F40" s="29" t="s">
        <v>1576</v>
      </c>
      <c r="G40" s="29">
        <v>2022</v>
      </c>
      <c r="H40" s="289" t="s">
        <v>11</v>
      </c>
      <c r="I40" s="48">
        <v>877.5</v>
      </c>
      <c r="J40" s="40">
        <v>2632.5</v>
      </c>
      <c r="K40" s="352" t="s">
        <v>1441</v>
      </c>
      <c r="L40" s="114"/>
    </row>
    <row r="41" spans="1:12" ht="15.75" customHeight="1" x14ac:dyDescent="0.25">
      <c r="A41" s="172">
        <v>10</v>
      </c>
      <c r="B41" s="281" t="s">
        <v>1464</v>
      </c>
      <c r="C41" s="29">
        <v>5</v>
      </c>
      <c r="D41" s="30" t="s">
        <v>1553</v>
      </c>
      <c r="E41" s="29" t="s">
        <v>1569</v>
      </c>
      <c r="F41" s="29" t="s">
        <v>1513</v>
      </c>
      <c r="G41" s="29">
        <v>2023</v>
      </c>
      <c r="H41" s="289" t="s">
        <v>11</v>
      </c>
      <c r="I41" s="48">
        <v>1192.5</v>
      </c>
      <c r="J41" s="40">
        <v>5962.5</v>
      </c>
      <c r="K41" s="352" t="s">
        <v>1441</v>
      </c>
      <c r="L41" s="114"/>
    </row>
    <row r="42" spans="1:12" ht="15.75" customHeight="1" x14ac:dyDescent="0.25">
      <c r="A42" s="172">
        <v>11</v>
      </c>
      <c r="B42" s="281" t="s">
        <v>1464</v>
      </c>
      <c r="C42" s="29">
        <v>3</v>
      </c>
      <c r="D42" s="30" t="s">
        <v>1554</v>
      </c>
      <c r="E42" s="29" t="s">
        <v>1570</v>
      </c>
      <c r="F42" s="29" t="s">
        <v>1529</v>
      </c>
      <c r="G42" s="29">
        <v>2021</v>
      </c>
      <c r="H42" s="289" t="s">
        <v>11</v>
      </c>
      <c r="I42" s="48">
        <v>432</v>
      </c>
      <c r="J42" s="40">
        <v>1296</v>
      </c>
      <c r="K42" s="352" t="s">
        <v>1441</v>
      </c>
      <c r="L42" s="114"/>
    </row>
    <row r="43" spans="1:12" ht="15.75" customHeight="1" x14ac:dyDescent="0.25">
      <c r="A43" s="172">
        <v>12</v>
      </c>
      <c r="B43" s="281" t="s">
        <v>1464</v>
      </c>
      <c r="C43" s="29">
        <v>6</v>
      </c>
      <c r="D43" s="30" t="s">
        <v>1555</v>
      </c>
      <c r="E43" s="29" t="s">
        <v>1571</v>
      </c>
      <c r="F43" s="29" t="s">
        <v>1438</v>
      </c>
      <c r="G43" s="29">
        <v>2022</v>
      </c>
      <c r="H43" s="289" t="s">
        <v>11</v>
      </c>
      <c r="I43" s="48">
        <v>1106.25</v>
      </c>
      <c r="J43" s="40">
        <v>6637.5</v>
      </c>
      <c r="K43" s="352" t="s">
        <v>1441</v>
      </c>
      <c r="L43" s="114"/>
    </row>
    <row r="44" spans="1:12" ht="15.75" customHeight="1" x14ac:dyDescent="0.25">
      <c r="A44" s="172">
        <v>13</v>
      </c>
      <c r="B44" s="281" t="s">
        <v>1464</v>
      </c>
      <c r="C44" s="29">
        <v>3</v>
      </c>
      <c r="D44" s="30" t="s">
        <v>1556</v>
      </c>
      <c r="E44" s="29" t="s">
        <v>1572</v>
      </c>
      <c r="F44" s="29" t="s">
        <v>1577</v>
      </c>
      <c r="G44" s="29">
        <v>2021</v>
      </c>
      <c r="H44" s="289" t="s">
        <v>11</v>
      </c>
      <c r="I44" s="48">
        <v>520</v>
      </c>
      <c r="J44" s="40">
        <v>1560</v>
      </c>
      <c r="K44" s="352" t="s">
        <v>1441</v>
      </c>
      <c r="L44" s="114"/>
    </row>
    <row r="45" spans="1:12" ht="15.75" customHeight="1" x14ac:dyDescent="0.25">
      <c r="A45" s="172">
        <v>14</v>
      </c>
      <c r="B45" s="281" t="s">
        <v>1464</v>
      </c>
      <c r="C45" s="29">
        <v>3</v>
      </c>
      <c r="D45" s="30" t="s">
        <v>1557</v>
      </c>
      <c r="E45" s="29" t="s">
        <v>1573</v>
      </c>
      <c r="F45" s="29" t="s">
        <v>1578</v>
      </c>
      <c r="G45" s="29">
        <v>2020</v>
      </c>
      <c r="H45" s="289" t="s">
        <v>11</v>
      </c>
      <c r="I45" s="48">
        <v>535.5</v>
      </c>
      <c r="J45" s="40">
        <v>1606.5</v>
      </c>
      <c r="K45" s="352" t="s">
        <v>1441</v>
      </c>
      <c r="L45" s="114"/>
    </row>
    <row r="46" spans="1:12" ht="15.75" customHeight="1" x14ac:dyDescent="0.25">
      <c r="A46" s="172">
        <v>15</v>
      </c>
      <c r="B46" s="281" t="s">
        <v>1464</v>
      </c>
      <c r="C46" s="29">
        <v>3</v>
      </c>
      <c r="D46" s="30" t="s">
        <v>1558</v>
      </c>
      <c r="E46" s="29" t="s">
        <v>1574</v>
      </c>
      <c r="F46" s="29" t="s">
        <v>1513</v>
      </c>
      <c r="G46" s="29">
        <v>2021</v>
      </c>
      <c r="H46" s="289" t="s">
        <v>11</v>
      </c>
      <c r="I46" s="48">
        <v>776.25</v>
      </c>
      <c r="J46" s="40">
        <v>2328.75</v>
      </c>
      <c r="K46" s="352" t="s">
        <v>1441</v>
      </c>
      <c r="L46" s="114"/>
    </row>
    <row r="47" spans="1:12" ht="15.75" customHeight="1" x14ac:dyDescent="0.25">
      <c r="A47" s="172">
        <v>16</v>
      </c>
      <c r="B47" s="281" t="s">
        <v>1464</v>
      </c>
      <c r="C47" s="29">
        <v>3</v>
      </c>
      <c r="D47" s="30" t="s">
        <v>1434</v>
      </c>
      <c r="E47" s="29" t="s">
        <v>1535</v>
      </c>
      <c r="F47" s="29" t="s">
        <v>1438</v>
      </c>
      <c r="G47" s="29">
        <v>2022</v>
      </c>
      <c r="H47" s="289" t="s">
        <v>11</v>
      </c>
      <c r="I47" s="48">
        <v>1125</v>
      </c>
      <c r="J47" s="40">
        <v>3375</v>
      </c>
      <c r="K47" s="352" t="s">
        <v>1441</v>
      </c>
      <c r="L47" s="114"/>
    </row>
    <row r="48" spans="1:12" ht="28.5" customHeight="1" x14ac:dyDescent="0.25">
      <c r="A48" s="172">
        <v>17</v>
      </c>
      <c r="B48" s="281" t="s">
        <v>1464</v>
      </c>
      <c r="C48" s="29">
        <v>5</v>
      </c>
      <c r="D48" s="30" t="s">
        <v>1559</v>
      </c>
      <c r="E48" s="29" t="s">
        <v>1575</v>
      </c>
      <c r="F48" s="29" t="s">
        <v>1579</v>
      </c>
      <c r="G48" s="29">
        <v>2020</v>
      </c>
      <c r="H48" s="289" t="s">
        <v>11</v>
      </c>
      <c r="I48" s="48">
        <v>416.5</v>
      </c>
      <c r="J48" s="40">
        <v>2082.5</v>
      </c>
      <c r="K48" s="352" t="s">
        <v>1441</v>
      </c>
      <c r="L48" s="114"/>
    </row>
    <row r="49" spans="1:13" ht="27" customHeight="1" x14ac:dyDescent="0.25">
      <c r="A49" s="172">
        <v>18</v>
      </c>
      <c r="B49" s="57" t="s">
        <v>1640</v>
      </c>
      <c r="C49" s="24">
        <v>2</v>
      </c>
      <c r="D49" s="24" t="s">
        <v>1674</v>
      </c>
      <c r="E49" s="24" t="s">
        <v>1675</v>
      </c>
      <c r="F49" s="24" t="s">
        <v>1320</v>
      </c>
      <c r="G49" s="24">
        <v>2021</v>
      </c>
      <c r="H49" s="289" t="s">
        <v>11</v>
      </c>
      <c r="I49" s="24">
        <v>1395.0978000000002</v>
      </c>
      <c r="J49" s="45">
        <v>2790.1956000000005</v>
      </c>
      <c r="K49" s="172">
        <v>2259</v>
      </c>
      <c r="L49" s="277"/>
    </row>
    <row r="50" spans="1:13" ht="15.75" customHeight="1" x14ac:dyDescent="0.25">
      <c r="A50" s="172">
        <v>19</v>
      </c>
      <c r="B50" s="57" t="s">
        <v>1640</v>
      </c>
      <c r="C50" s="24">
        <v>2</v>
      </c>
      <c r="D50" s="24" t="s">
        <v>1676</v>
      </c>
      <c r="E50" s="24" t="s">
        <v>1677</v>
      </c>
      <c r="F50" s="24" t="s">
        <v>1320</v>
      </c>
      <c r="G50" s="24">
        <v>2021</v>
      </c>
      <c r="H50" s="289" t="s">
        <v>11</v>
      </c>
      <c r="I50" s="24">
        <v>1395.0978000000002</v>
      </c>
      <c r="J50" s="45">
        <v>2790.1956000000005</v>
      </c>
      <c r="K50" s="172">
        <v>2259</v>
      </c>
      <c r="L50" s="277"/>
      <c r="M50" s="51"/>
    </row>
    <row r="51" spans="1:13" ht="15.75" customHeight="1" x14ac:dyDescent="0.25">
      <c r="A51" s="172">
        <v>20</v>
      </c>
      <c r="B51" s="57" t="s">
        <v>1640</v>
      </c>
      <c r="C51" s="24">
        <v>2</v>
      </c>
      <c r="D51" s="24" t="s">
        <v>1678</v>
      </c>
      <c r="E51" s="24" t="s">
        <v>1679</v>
      </c>
      <c r="F51" s="24" t="s">
        <v>36</v>
      </c>
      <c r="G51" s="24">
        <v>2021</v>
      </c>
      <c r="H51" s="289" t="s">
        <v>11</v>
      </c>
      <c r="I51" s="24">
        <v>1699.7514000000003</v>
      </c>
      <c r="J51" s="45">
        <v>3399.5028000000002</v>
      </c>
      <c r="K51" s="172">
        <v>2259</v>
      </c>
      <c r="L51" s="277"/>
    </row>
    <row r="52" spans="1:13" ht="15.75" customHeight="1" x14ac:dyDescent="0.25">
      <c r="A52" s="172">
        <v>21</v>
      </c>
      <c r="B52" s="57" t="s">
        <v>1640</v>
      </c>
      <c r="C52" s="29">
        <v>2</v>
      </c>
      <c r="D52" s="30" t="s">
        <v>1680</v>
      </c>
      <c r="E52" s="29" t="s">
        <v>1681</v>
      </c>
      <c r="F52" s="29" t="s">
        <v>1320</v>
      </c>
      <c r="G52" s="29">
        <v>2020</v>
      </c>
      <c r="H52" s="289" t="s">
        <v>11</v>
      </c>
      <c r="I52" s="48">
        <v>1775.9148000000002</v>
      </c>
      <c r="J52" s="40">
        <v>3551.82</v>
      </c>
      <c r="K52" s="172">
        <v>2259</v>
      </c>
      <c r="L52" s="114"/>
    </row>
    <row r="53" spans="1:13" ht="15.75" customHeight="1" x14ac:dyDescent="0.25">
      <c r="A53" s="172">
        <v>22</v>
      </c>
      <c r="B53" s="289" t="s">
        <v>18</v>
      </c>
      <c r="C53" s="29">
        <v>2</v>
      </c>
      <c r="D53" s="30" t="s">
        <v>1908</v>
      </c>
      <c r="E53" s="29" t="s">
        <v>1909</v>
      </c>
      <c r="F53" s="29" t="s">
        <v>18</v>
      </c>
      <c r="G53" s="29" t="s">
        <v>1910</v>
      </c>
      <c r="H53" s="289" t="s">
        <v>16</v>
      </c>
      <c r="I53" s="48">
        <v>295</v>
      </c>
      <c r="J53" s="40">
        <v>590</v>
      </c>
      <c r="K53" s="353" t="s">
        <v>1834</v>
      </c>
      <c r="L53" s="114"/>
    </row>
    <row r="54" spans="1:13" ht="15.75" customHeight="1" x14ac:dyDescent="0.25">
      <c r="A54" s="172">
        <v>23</v>
      </c>
      <c r="B54" s="289" t="s">
        <v>18</v>
      </c>
      <c r="C54" s="29">
        <v>3</v>
      </c>
      <c r="D54" s="30" t="s">
        <v>1911</v>
      </c>
      <c r="E54" s="29" t="s">
        <v>1912</v>
      </c>
      <c r="F54" s="29" t="s">
        <v>18</v>
      </c>
      <c r="G54" s="29" t="s">
        <v>1913</v>
      </c>
      <c r="H54" s="289" t="s">
        <v>16</v>
      </c>
      <c r="I54" s="48">
        <v>219</v>
      </c>
      <c r="J54" s="40">
        <v>657</v>
      </c>
      <c r="K54" s="353" t="s">
        <v>1834</v>
      </c>
      <c r="L54" s="114"/>
    </row>
    <row r="55" spans="1:13" ht="15.75" customHeight="1" x14ac:dyDescent="0.25">
      <c r="A55" s="172">
        <v>24</v>
      </c>
      <c r="B55" s="289" t="s">
        <v>18</v>
      </c>
      <c r="C55" s="29">
        <v>3</v>
      </c>
      <c r="D55" s="30" t="s">
        <v>1914</v>
      </c>
      <c r="E55" s="29" t="s">
        <v>1915</v>
      </c>
      <c r="F55" s="29" t="s">
        <v>18</v>
      </c>
      <c r="G55" s="29">
        <v>2020</v>
      </c>
      <c r="H55" s="289" t="s">
        <v>11</v>
      </c>
      <c r="I55" s="48">
        <v>539</v>
      </c>
      <c r="J55" s="40">
        <v>1617</v>
      </c>
      <c r="K55" s="353" t="s">
        <v>1834</v>
      </c>
      <c r="L55" s="114"/>
    </row>
    <row r="56" spans="1:13" ht="15.75" customHeight="1" x14ac:dyDescent="0.25">
      <c r="A56" s="172">
        <v>25</v>
      </c>
      <c r="B56" s="289" t="s">
        <v>18</v>
      </c>
      <c r="C56" s="29">
        <v>3</v>
      </c>
      <c r="D56" s="30" t="s">
        <v>1916</v>
      </c>
      <c r="E56" s="29" t="s">
        <v>1917</v>
      </c>
      <c r="F56" s="29" t="s">
        <v>18</v>
      </c>
      <c r="G56" s="29">
        <v>2019</v>
      </c>
      <c r="H56" s="289" t="s">
        <v>16</v>
      </c>
      <c r="I56" s="48">
        <v>209</v>
      </c>
      <c r="J56" s="40">
        <v>627</v>
      </c>
      <c r="K56" s="353" t="s">
        <v>1834</v>
      </c>
      <c r="L56" s="114"/>
    </row>
    <row r="57" spans="1:13" ht="15.75" customHeight="1" x14ac:dyDescent="0.25">
      <c r="A57" s="172">
        <v>26</v>
      </c>
      <c r="B57" s="289" t="s">
        <v>18</v>
      </c>
      <c r="C57" s="29">
        <v>3</v>
      </c>
      <c r="D57" s="30" t="s">
        <v>1918</v>
      </c>
      <c r="E57" s="29" t="s">
        <v>18</v>
      </c>
      <c r="F57" s="29" t="s">
        <v>18</v>
      </c>
      <c r="G57" s="29">
        <v>2019</v>
      </c>
      <c r="H57" s="289" t="s">
        <v>11</v>
      </c>
      <c r="I57" s="48">
        <v>209</v>
      </c>
      <c r="J57" s="40">
        <v>627</v>
      </c>
      <c r="K57" s="353" t="s">
        <v>1834</v>
      </c>
      <c r="L57" s="114"/>
    </row>
    <row r="58" spans="1:13" ht="21.75" customHeight="1" x14ac:dyDescent="0.25">
      <c r="A58" s="172">
        <v>27</v>
      </c>
      <c r="B58" s="289" t="s">
        <v>18</v>
      </c>
      <c r="C58" s="29">
        <v>2</v>
      </c>
      <c r="D58" s="30" t="s">
        <v>1919</v>
      </c>
      <c r="E58" s="29" t="s">
        <v>1920</v>
      </c>
      <c r="F58" s="29" t="s">
        <v>18</v>
      </c>
      <c r="G58" s="29">
        <v>2013</v>
      </c>
      <c r="H58" s="289" t="s">
        <v>11</v>
      </c>
      <c r="I58" s="48">
        <v>335</v>
      </c>
      <c r="J58" s="40">
        <v>670</v>
      </c>
      <c r="K58" s="353" t="s">
        <v>1834</v>
      </c>
      <c r="L58" s="114"/>
    </row>
    <row r="59" spans="1:13" ht="15.75" customHeight="1" x14ac:dyDescent="0.25">
      <c r="A59" s="172">
        <v>28</v>
      </c>
      <c r="B59" s="289" t="s">
        <v>18</v>
      </c>
      <c r="C59" s="29">
        <v>3</v>
      </c>
      <c r="D59" s="30" t="s">
        <v>1921</v>
      </c>
      <c r="E59" s="29" t="s">
        <v>1922</v>
      </c>
      <c r="F59" s="29" t="s">
        <v>18</v>
      </c>
      <c r="G59" s="29">
        <v>2021</v>
      </c>
      <c r="H59" s="289" t="s">
        <v>11</v>
      </c>
      <c r="I59" s="48">
        <v>209</v>
      </c>
      <c r="J59" s="40">
        <v>627</v>
      </c>
      <c r="K59" s="353" t="s">
        <v>1834</v>
      </c>
      <c r="L59" s="114"/>
    </row>
    <row r="60" spans="1:13" ht="15.75" customHeight="1" x14ac:dyDescent="0.25">
      <c r="A60" s="172">
        <v>29</v>
      </c>
      <c r="B60" s="289" t="s">
        <v>18</v>
      </c>
      <c r="C60" s="29">
        <v>3</v>
      </c>
      <c r="D60" s="30" t="s">
        <v>1923</v>
      </c>
      <c r="E60" s="29" t="s">
        <v>18</v>
      </c>
      <c r="F60" s="29" t="s">
        <v>18</v>
      </c>
      <c r="G60" s="29">
        <v>2017</v>
      </c>
      <c r="H60" s="289" t="s">
        <v>11</v>
      </c>
      <c r="I60" s="48">
        <v>209</v>
      </c>
      <c r="J60" s="31">
        <v>627</v>
      </c>
      <c r="K60" s="353" t="s">
        <v>1834</v>
      </c>
      <c r="L60" s="114"/>
    </row>
    <row r="61" spans="1:13" ht="26.45" customHeight="1" x14ac:dyDescent="0.25">
      <c r="A61" s="172">
        <v>30</v>
      </c>
      <c r="B61" s="289" t="s">
        <v>18</v>
      </c>
      <c r="C61" s="29">
        <v>3</v>
      </c>
      <c r="D61" s="30" t="s">
        <v>1924</v>
      </c>
      <c r="E61" s="29" t="s">
        <v>1925</v>
      </c>
      <c r="F61" s="29" t="s">
        <v>18</v>
      </c>
      <c r="G61" s="29">
        <v>2016</v>
      </c>
      <c r="H61" s="289" t="s">
        <v>11</v>
      </c>
      <c r="I61" s="48">
        <v>215</v>
      </c>
      <c r="J61" s="31">
        <v>645</v>
      </c>
      <c r="K61" s="353" t="s">
        <v>1834</v>
      </c>
      <c r="L61" s="114"/>
    </row>
    <row r="62" spans="1:13" ht="15.75" customHeight="1" x14ac:dyDescent="0.25">
      <c r="A62" s="172">
        <v>31</v>
      </c>
      <c r="B62" s="289" t="s">
        <v>18</v>
      </c>
      <c r="C62" s="29">
        <v>3</v>
      </c>
      <c r="D62" s="30" t="s">
        <v>1926</v>
      </c>
      <c r="E62" s="29" t="s">
        <v>1925</v>
      </c>
      <c r="F62" s="29" t="s">
        <v>18</v>
      </c>
      <c r="G62" s="29">
        <v>2016</v>
      </c>
      <c r="H62" s="289" t="s">
        <v>11</v>
      </c>
      <c r="I62" s="48">
        <v>215</v>
      </c>
      <c r="J62" s="31">
        <v>645</v>
      </c>
      <c r="K62" s="353" t="s">
        <v>1834</v>
      </c>
      <c r="L62" s="114"/>
    </row>
    <row r="63" spans="1:13" ht="15.75" customHeight="1" x14ac:dyDescent="0.25">
      <c r="A63" s="172">
        <v>32</v>
      </c>
      <c r="B63" s="289" t="s">
        <v>18</v>
      </c>
      <c r="C63" s="29">
        <v>3</v>
      </c>
      <c r="D63" s="30" t="s">
        <v>1927</v>
      </c>
      <c r="E63" s="29" t="s">
        <v>1928</v>
      </c>
      <c r="F63" s="29" t="s">
        <v>18</v>
      </c>
      <c r="G63" s="29">
        <v>2020</v>
      </c>
      <c r="H63" s="289" t="s">
        <v>11</v>
      </c>
      <c r="I63" s="48">
        <v>305</v>
      </c>
      <c r="J63" s="31">
        <v>915</v>
      </c>
      <c r="K63" s="353" t="s">
        <v>1834</v>
      </c>
      <c r="L63" s="114"/>
    </row>
    <row r="64" spans="1:13" ht="15.75" customHeight="1" x14ac:dyDescent="0.25">
      <c r="A64" s="172">
        <v>33</v>
      </c>
      <c r="B64" s="289" t="s">
        <v>18</v>
      </c>
      <c r="C64" s="29">
        <v>3</v>
      </c>
      <c r="D64" s="30" t="s">
        <v>1929</v>
      </c>
      <c r="E64" s="29" t="s">
        <v>1930</v>
      </c>
      <c r="F64" s="29" t="s">
        <v>18</v>
      </c>
      <c r="G64" s="29">
        <v>2019</v>
      </c>
      <c r="H64" s="289" t="s">
        <v>11</v>
      </c>
      <c r="I64" s="48">
        <v>549</v>
      </c>
      <c r="J64" s="31">
        <v>1647</v>
      </c>
      <c r="K64" s="353" t="s">
        <v>1834</v>
      </c>
      <c r="L64" s="114"/>
    </row>
    <row r="65" spans="1:12" ht="15.75" customHeight="1" x14ac:dyDescent="0.25">
      <c r="A65" s="172">
        <v>34</v>
      </c>
      <c r="B65" s="294" t="s">
        <v>1997</v>
      </c>
      <c r="C65" s="29">
        <v>3</v>
      </c>
      <c r="D65" s="30" t="s">
        <v>2265</v>
      </c>
      <c r="E65" s="29" t="s">
        <v>2266</v>
      </c>
      <c r="F65" s="29" t="s">
        <v>2267</v>
      </c>
      <c r="G65" s="29">
        <v>2021</v>
      </c>
      <c r="H65" s="289" t="s">
        <v>11</v>
      </c>
      <c r="I65" s="48">
        <v>220</v>
      </c>
      <c r="J65" s="31">
        <v>660</v>
      </c>
      <c r="K65" s="357">
        <v>4847</v>
      </c>
      <c r="L65" s="114"/>
    </row>
    <row r="66" spans="1:12" ht="15.75" customHeight="1" x14ac:dyDescent="0.25">
      <c r="A66" s="172">
        <v>35</v>
      </c>
      <c r="B66" s="294" t="s">
        <v>1997</v>
      </c>
      <c r="C66" s="29">
        <v>3</v>
      </c>
      <c r="D66" s="30" t="s">
        <v>2268</v>
      </c>
      <c r="E66" s="29" t="s">
        <v>2269</v>
      </c>
      <c r="F66" s="29" t="s">
        <v>2270</v>
      </c>
      <c r="G66" s="29">
        <v>2020</v>
      </c>
      <c r="H66" s="289" t="s">
        <v>11</v>
      </c>
      <c r="I66" s="48">
        <v>930</v>
      </c>
      <c r="J66" s="31">
        <v>2790</v>
      </c>
      <c r="K66" s="357">
        <v>4847</v>
      </c>
      <c r="L66" s="114"/>
    </row>
    <row r="67" spans="1:12" ht="24" customHeight="1" x14ac:dyDescent="0.25">
      <c r="A67" s="172">
        <v>36</v>
      </c>
      <c r="B67" s="294" t="s">
        <v>1997</v>
      </c>
      <c r="C67" s="29">
        <v>3</v>
      </c>
      <c r="D67" s="30" t="s">
        <v>2271</v>
      </c>
      <c r="E67" s="29" t="s">
        <v>2272</v>
      </c>
      <c r="F67" s="29" t="s">
        <v>1050</v>
      </c>
      <c r="G67" s="29">
        <v>2020</v>
      </c>
      <c r="H67" s="289" t="s">
        <v>11</v>
      </c>
      <c r="I67" s="48">
        <v>799</v>
      </c>
      <c r="J67" s="31">
        <v>2397</v>
      </c>
      <c r="K67" s="357">
        <v>4847</v>
      </c>
      <c r="L67" s="114"/>
    </row>
    <row r="68" spans="1:12" ht="20.25" customHeight="1" thickBot="1" x14ac:dyDescent="0.3">
      <c r="A68" s="172">
        <v>37</v>
      </c>
      <c r="B68" s="294" t="s">
        <v>1997</v>
      </c>
      <c r="C68" s="29">
        <v>2</v>
      </c>
      <c r="D68" s="30" t="s">
        <v>2273</v>
      </c>
      <c r="E68" s="29" t="s">
        <v>2274</v>
      </c>
      <c r="F68" s="29" t="s">
        <v>904</v>
      </c>
      <c r="G68" s="29">
        <v>2022</v>
      </c>
      <c r="H68" s="294" t="s">
        <v>16</v>
      </c>
      <c r="I68" s="48">
        <v>405</v>
      </c>
      <c r="J68" s="31">
        <v>810</v>
      </c>
      <c r="K68" s="357">
        <v>4847</v>
      </c>
      <c r="L68" s="114"/>
    </row>
    <row r="69" spans="1:12" ht="15.75" customHeight="1" thickBot="1" x14ac:dyDescent="0.3">
      <c r="A69" s="120"/>
      <c r="B69" s="121"/>
      <c r="C69" s="122"/>
      <c r="D69" s="123"/>
      <c r="E69" s="123"/>
      <c r="F69" s="123"/>
      <c r="G69" s="123"/>
      <c r="H69" s="123"/>
      <c r="I69" s="123"/>
      <c r="J69" s="124"/>
      <c r="K69" s="123"/>
      <c r="L69" s="125"/>
    </row>
    <row r="70" spans="1:12" ht="15.75" customHeight="1" x14ac:dyDescent="0.25">
      <c r="A70" s="46"/>
      <c r="B70" s="38"/>
      <c r="C70" s="21"/>
      <c r="D70" s="20"/>
      <c r="E70" s="20"/>
      <c r="F70" s="20"/>
      <c r="G70" s="20"/>
      <c r="H70" s="20"/>
      <c r="I70" s="20"/>
      <c r="J70" s="22"/>
      <c r="K70" s="20"/>
      <c r="L70" s="155"/>
    </row>
    <row r="71" spans="1:12" ht="15.75" customHeight="1" thickBot="1" x14ac:dyDescent="0.25">
      <c r="A71" s="155"/>
      <c r="B71" s="155"/>
      <c r="C71" s="155"/>
      <c r="D71" s="155"/>
      <c r="E71" s="155"/>
      <c r="F71" s="155"/>
      <c r="G71" s="155"/>
      <c r="H71" s="155"/>
      <c r="I71" s="155"/>
      <c r="J71" s="155"/>
      <c r="K71" s="155"/>
      <c r="L71" s="155"/>
    </row>
    <row r="72" spans="1:12" ht="15.75" customHeight="1" thickBot="1" x14ac:dyDescent="0.25">
      <c r="A72" s="82"/>
      <c r="B72" s="83"/>
      <c r="C72" s="83"/>
      <c r="D72" s="83"/>
      <c r="E72" s="83"/>
      <c r="F72" s="83"/>
      <c r="G72" s="83"/>
      <c r="H72" s="83"/>
      <c r="I72" s="83"/>
      <c r="J72" s="83"/>
      <c r="K72" s="84"/>
      <c r="L72" s="90"/>
    </row>
    <row r="73" spans="1:12" ht="15.75" customHeight="1" thickBot="1" x14ac:dyDescent="0.25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85"/>
      <c r="L73" s="86"/>
    </row>
    <row r="74" spans="1:12" ht="15.75" customHeight="1" thickBot="1" x14ac:dyDescent="0.3">
      <c r="A74" s="81" t="s">
        <v>12</v>
      </c>
      <c r="B74" s="81" t="s">
        <v>13</v>
      </c>
      <c r="C74" s="46"/>
      <c r="D74" s="88"/>
      <c r="E74" s="88"/>
      <c r="F74" s="88"/>
      <c r="G74" s="88"/>
      <c r="H74" s="88"/>
      <c r="I74" s="88"/>
      <c r="J74" s="92" t="s">
        <v>8</v>
      </c>
      <c r="K74" s="93">
        <f>SUM(J32:J68)</f>
        <v>79492.364000000001</v>
      </c>
      <c r="L74" s="86"/>
    </row>
    <row r="75" spans="1:12" ht="15.75" customHeight="1" thickBot="1" x14ac:dyDescent="0.3">
      <c r="A75" s="71">
        <f>A68</f>
        <v>37</v>
      </c>
      <c r="B75" s="87">
        <f>SUM(C32:C68)</f>
        <v>116</v>
      </c>
      <c r="C75" s="97" t="s">
        <v>14</v>
      </c>
      <c r="D75" s="83"/>
      <c r="E75" s="83"/>
      <c r="F75" s="83"/>
      <c r="G75" s="83"/>
      <c r="H75" s="83"/>
      <c r="I75" s="83"/>
      <c r="J75" s="83"/>
      <c r="K75" s="89"/>
      <c r="L75" s="91"/>
    </row>
    <row r="76" spans="1:12" ht="15.75" customHeight="1" thickBot="1" x14ac:dyDescent="0.25">
      <c r="A76" s="155"/>
      <c r="B76" s="155"/>
      <c r="C76" s="155"/>
      <c r="D76" s="155"/>
      <c r="E76" s="155"/>
      <c r="F76" s="155"/>
      <c r="G76" s="155"/>
      <c r="H76" s="155"/>
      <c r="I76" s="155"/>
      <c r="J76" s="49"/>
      <c r="K76" s="155"/>
      <c r="L76" s="155"/>
    </row>
    <row r="77" spans="1:12" ht="15.75" customHeight="1" thickBot="1" x14ac:dyDescent="0.3">
      <c r="A77" s="155"/>
      <c r="B77" s="155"/>
      <c r="C77" s="155"/>
      <c r="D77" s="155"/>
      <c r="E77" s="155"/>
      <c r="F77" s="70" t="s">
        <v>12</v>
      </c>
      <c r="G77" s="70" t="s">
        <v>13</v>
      </c>
      <c r="H77" s="64"/>
      <c r="I77" s="64"/>
      <c r="J77" s="64"/>
      <c r="K77" s="368" t="s">
        <v>108</v>
      </c>
      <c r="L77" s="369"/>
    </row>
    <row r="78" spans="1:12" ht="15.75" customHeight="1" thickBot="1" x14ac:dyDescent="0.3">
      <c r="A78" s="155"/>
      <c r="B78" s="155"/>
      <c r="C78" s="155"/>
      <c r="D78" s="155"/>
      <c r="E78" s="155"/>
      <c r="F78" s="71">
        <f>A75</f>
        <v>37</v>
      </c>
      <c r="G78" s="87">
        <f>B75</f>
        <v>116</v>
      </c>
      <c r="H78" s="94" t="s">
        <v>107</v>
      </c>
      <c r="I78" s="95"/>
      <c r="J78" s="96">
        <f>K74</f>
        <v>79492.364000000001</v>
      </c>
      <c r="K78" s="370">
        <v>40000</v>
      </c>
      <c r="L78" s="371"/>
    </row>
    <row r="79" spans="1:12" ht="15.75" customHeight="1" x14ac:dyDescent="0.2">
      <c r="A79" s="155"/>
      <c r="B79" s="155"/>
      <c r="C79" s="155"/>
      <c r="D79" s="155"/>
      <c r="E79" s="155"/>
      <c r="F79" s="155"/>
      <c r="G79" s="155"/>
      <c r="H79" s="155"/>
      <c r="I79" s="155"/>
      <c r="J79" s="155"/>
      <c r="K79" s="155"/>
      <c r="L79" s="155"/>
    </row>
    <row r="80" spans="1:12" ht="15.75" customHeight="1" x14ac:dyDescent="0.2">
      <c r="A80" s="155"/>
      <c r="B80" s="155"/>
      <c r="C80" s="155"/>
      <c r="D80" s="155"/>
      <c r="E80" s="155"/>
      <c r="F80" s="155"/>
      <c r="G80" s="155"/>
      <c r="H80" s="155"/>
      <c r="I80" s="155"/>
      <c r="J80" s="155"/>
      <c r="K80" s="155"/>
      <c r="L80" s="155"/>
    </row>
    <row r="81" spans="1:12" ht="15.75" customHeight="1" x14ac:dyDescent="0.2">
      <c r="A81" s="155"/>
      <c r="B81" s="155"/>
      <c r="C81" s="155"/>
      <c r="D81" s="155"/>
      <c r="E81" s="155"/>
      <c r="F81" s="155"/>
      <c r="G81" s="155"/>
      <c r="H81" s="25" t="s">
        <v>73</v>
      </c>
      <c r="I81" s="25" t="s">
        <v>71</v>
      </c>
      <c r="J81" s="25" t="s">
        <v>72</v>
      </c>
      <c r="K81" s="37" t="s">
        <v>88</v>
      </c>
      <c r="L81" s="37" t="s">
        <v>89</v>
      </c>
    </row>
    <row r="82" spans="1:12" ht="15.75" customHeight="1" thickBot="1" x14ac:dyDescent="0.3">
      <c r="A82" s="155"/>
      <c r="B82" s="155"/>
      <c r="C82" s="155"/>
      <c r="D82" s="155"/>
      <c r="E82" s="155"/>
      <c r="F82" s="155"/>
      <c r="G82" s="155"/>
      <c r="H82" s="24"/>
      <c r="I82" s="345">
        <f>A75+A22</f>
        <v>49</v>
      </c>
      <c r="J82" s="345">
        <f>B75+B22</f>
        <v>156</v>
      </c>
      <c r="K82" s="128">
        <v>80000</v>
      </c>
      <c r="L82" s="129">
        <f>K74+K21</f>
        <v>108633.364</v>
      </c>
    </row>
    <row r="83" spans="1:12" ht="15.75" customHeight="1" x14ac:dyDescent="0.2">
      <c r="A83" s="155"/>
      <c r="B83" s="155"/>
      <c r="C83" s="155"/>
      <c r="D83" s="155"/>
      <c r="E83" s="155"/>
      <c r="F83" s="155"/>
      <c r="G83" s="155"/>
      <c r="H83" s="155"/>
      <c r="I83" s="155"/>
      <c r="J83" s="155"/>
      <c r="K83" s="155"/>
      <c r="L83" s="155"/>
    </row>
    <row r="84" spans="1:12" ht="15.75" customHeight="1" x14ac:dyDescent="0.2"/>
    <row r="85" spans="1:12" ht="15.75" customHeight="1" x14ac:dyDescent="0.2"/>
    <row r="86" spans="1:12" ht="15.75" customHeight="1" x14ac:dyDescent="0.2"/>
    <row r="87" spans="1:12" ht="15.75" customHeight="1" x14ac:dyDescent="0.2"/>
    <row r="88" spans="1:12" ht="15.75" customHeight="1" x14ac:dyDescent="0.2"/>
    <row r="89" spans="1:12" ht="15.75" customHeight="1" x14ac:dyDescent="0.2"/>
    <row r="90" spans="1:12" ht="15.75" customHeight="1" x14ac:dyDescent="0.2"/>
    <row r="91" spans="1:12" ht="15.75" customHeight="1" x14ac:dyDescent="0.2"/>
    <row r="92" spans="1:12" ht="15.75" customHeight="1" x14ac:dyDescent="0.2"/>
    <row r="93" spans="1:12" ht="15.75" customHeight="1" x14ac:dyDescent="0.2"/>
    <row r="94" spans="1:12" ht="15.75" customHeight="1" x14ac:dyDescent="0.2"/>
    <row r="95" spans="1:12" ht="15.75" customHeight="1" x14ac:dyDescent="0.2"/>
    <row r="96" spans="1:12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</sheetData>
  <mergeCells count="10">
    <mergeCell ref="A30:A31"/>
    <mergeCell ref="B30:J30"/>
    <mergeCell ref="A2:A3"/>
    <mergeCell ref="B1:L1"/>
    <mergeCell ref="B2:J2"/>
    <mergeCell ref="K77:L77"/>
    <mergeCell ref="K78:L78"/>
    <mergeCell ref="K24:L24"/>
    <mergeCell ref="K25:L25"/>
    <mergeCell ref="B29:L29"/>
  </mergeCells>
  <pageMargins left="0.7" right="0.7" top="0.75" bottom="0.75" header="0" footer="0"/>
  <pageSetup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9"/>
  <sheetViews>
    <sheetView topLeftCell="A66" zoomScale="80" zoomScaleNormal="80" workbookViewId="0">
      <selection activeCell="M60" sqref="M60"/>
    </sheetView>
  </sheetViews>
  <sheetFormatPr baseColWidth="10" defaultColWidth="12.625" defaultRowHeight="15" customHeight="1" x14ac:dyDescent="0.2"/>
  <cols>
    <col min="1" max="1" width="7.25" style="56" customWidth="1"/>
    <col min="2" max="2" width="15.625" customWidth="1"/>
    <col min="3" max="3" width="11.25" customWidth="1"/>
    <col min="4" max="4" width="25.375" customWidth="1"/>
    <col min="5" max="5" width="22.75" customWidth="1"/>
    <col min="6" max="6" width="18.375" customWidth="1"/>
    <col min="7" max="7" width="13.5" customWidth="1"/>
    <col min="8" max="8" width="19.125" customWidth="1"/>
    <col min="9" max="9" width="16" customWidth="1"/>
    <col min="10" max="10" width="17.875" customWidth="1"/>
    <col min="11" max="11" width="12.25" customWidth="1"/>
    <col min="12" max="12" width="14.5" customWidth="1"/>
    <col min="13" max="13" width="12" customWidth="1"/>
    <col min="14" max="27" width="9.375" customWidth="1"/>
  </cols>
  <sheetData>
    <row r="1" spans="1:12" ht="27" thickBot="1" x14ac:dyDescent="0.45">
      <c r="A1" s="64"/>
      <c r="B1" s="376" t="s">
        <v>110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2" ht="26.25" x14ac:dyDescent="0.4">
      <c r="A2" s="377" t="s">
        <v>106</v>
      </c>
      <c r="B2" s="372" t="s">
        <v>56</v>
      </c>
      <c r="C2" s="373"/>
      <c r="D2" s="373"/>
      <c r="E2" s="373"/>
      <c r="F2" s="373"/>
      <c r="G2" s="373"/>
      <c r="H2" s="373"/>
      <c r="I2" s="373"/>
      <c r="J2" s="373"/>
      <c r="K2" s="72"/>
      <c r="L2" s="73"/>
    </row>
    <row r="3" spans="1:12" x14ac:dyDescent="0.2">
      <c r="A3" s="378"/>
      <c r="B3" s="65" t="s">
        <v>0</v>
      </c>
      <c r="C3" s="65" t="s">
        <v>1</v>
      </c>
      <c r="D3" s="65" t="s">
        <v>2</v>
      </c>
      <c r="E3" s="65" t="s">
        <v>3</v>
      </c>
      <c r="F3" s="65" t="s">
        <v>4</v>
      </c>
      <c r="G3" s="65" t="s">
        <v>5</v>
      </c>
      <c r="H3" s="65" t="s">
        <v>6</v>
      </c>
      <c r="I3" s="65" t="s">
        <v>7</v>
      </c>
      <c r="J3" s="65" t="s">
        <v>8</v>
      </c>
      <c r="K3" s="65" t="s">
        <v>9</v>
      </c>
      <c r="L3" s="74"/>
    </row>
    <row r="4" spans="1:12" x14ac:dyDescent="0.2">
      <c r="A4" s="150">
        <v>1</v>
      </c>
      <c r="B4" s="60" t="s">
        <v>172</v>
      </c>
      <c r="C4" s="62">
        <v>3</v>
      </c>
      <c r="D4" s="136" t="s">
        <v>850</v>
      </c>
      <c r="E4" s="182" t="s">
        <v>851</v>
      </c>
      <c r="F4" s="182" t="s">
        <v>296</v>
      </c>
      <c r="G4" s="182">
        <v>2019</v>
      </c>
      <c r="H4" s="158" t="s">
        <v>16</v>
      </c>
      <c r="I4" s="141">
        <v>408</v>
      </c>
      <c r="J4" s="161">
        <f>I4*C4</f>
        <v>1224</v>
      </c>
      <c r="K4" s="61">
        <v>4509</v>
      </c>
      <c r="L4" s="75"/>
    </row>
    <row r="5" spans="1:12" x14ac:dyDescent="0.2">
      <c r="A5" s="150">
        <v>2</v>
      </c>
      <c r="B5" s="60" t="s">
        <v>172</v>
      </c>
      <c r="C5" s="62">
        <v>3</v>
      </c>
      <c r="D5" s="136" t="s">
        <v>852</v>
      </c>
      <c r="E5" s="182" t="s">
        <v>853</v>
      </c>
      <c r="F5" s="182" t="s">
        <v>296</v>
      </c>
      <c r="G5" s="182">
        <v>2019</v>
      </c>
      <c r="H5" s="158" t="s">
        <v>16</v>
      </c>
      <c r="I5" s="141">
        <v>369</v>
      </c>
      <c r="J5" s="161">
        <f t="shared" ref="J5:J38" si="0">I5*C5</f>
        <v>1107</v>
      </c>
      <c r="K5" s="61">
        <v>4509</v>
      </c>
      <c r="L5" s="75"/>
    </row>
    <row r="6" spans="1:12" x14ac:dyDescent="0.2">
      <c r="A6" s="150">
        <v>3</v>
      </c>
      <c r="B6" s="60" t="s">
        <v>172</v>
      </c>
      <c r="C6" s="62">
        <v>3</v>
      </c>
      <c r="D6" s="136" t="s">
        <v>854</v>
      </c>
      <c r="E6" s="182" t="s">
        <v>855</v>
      </c>
      <c r="F6" s="182" t="s">
        <v>296</v>
      </c>
      <c r="G6" s="182">
        <v>2021</v>
      </c>
      <c r="H6" s="158" t="s">
        <v>16</v>
      </c>
      <c r="I6" s="141">
        <v>408</v>
      </c>
      <c r="J6" s="161">
        <f t="shared" si="0"/>
        <v>1224</v>
      </c>
      <c r="K6" s="61">
        <v>4509</v>
      </c>
      <c r="L6" s="75"/>
    </row>
    <row r="7" spans="1:12" x14ac:dyDescent="0.2">
      <c r="A7" s="150">
        <v>4</v>
      </c>
      <c r="B7" s="60" t="s">
        <v>172</v>
      </c>
      <c r="C7" s="62">
        <v>3</v>
      </c>
      <c r="D7" s="136" t="s">
        <v>856</v>
      </c>
      <c r="E7" s="182" t="s">
        <v>857</v>
      </c>
      <c r="F7" s="182" t="s">
        <v>296</v>
      </c>
      <c r="G7" s="182" t="s">
        <v>858</v>
      </c>
      <c r="H7" s="158" t="s">
        <v>16</v>
      </c>
      <c r="I7" s="141">
        <v>408</v>
      </c>
      <c r="J7" s="161">
        <f t="shared" si="0"/>
        <v>1224</v>
      </c>
      <c r="K7" s="61">
        <v>4509</v>
      </c>
      <c r="L7" s="75"/>
    </row>
    <row r="8" spans="1:12" x14ac:dyDescent="0.2">
      <c r="A8" s="150">
        <v>5</v>
      </c>
      <c r="B8" s="60" t="s">
        <v>173</v>
      </c>
      <c r="C8" s="62">
        <v>3</v>
      </c>
      <c r="D8" s="136" t="s">
        <v>859</v>
      </c>
      <c r="E8" s="182" t="s">
        <v>860</v>
      </c>
      <c r="F8" s="182" t="s">
        <v>296</v>
      </c>
      <c r="G8" s="182">
        <v>2021</v>
      </c>
      <c r="H8" s="158" t="s">
        <v>16</v>
      </c>
      <c r="I8" s="134">
        <v>426</v>
      </c>
      <c r="J8" s="161">
        <f t="shared" si="0"/>
        <v>1278</v>
      </c>
      <c r="K8" s="61" t="s">
        <v>1066</v>
      </c>
      <c r="L8" s="75"/>
    </row>
    <row r="9" spans="1:12" x14ac:dyDescent="0.2">
      <c r="A9" s="150">
        <v>6</v>
      </c>
      <c r="B9" s="60" t="s">
        <v>172</v>
      </c>
      <c r="C9" s="62">
        <v>3</v>
      </c>
      <c r="D9" s="136" t="s">
        <v>861</v>
      </c>
      <c r="E9" s="182" t="s">
        <v>862</v>
      </c>
      <c r="F9" s="182" t="s">
        <v>296</v>
      </c>
      <c r="G9" s="182">
        <v>2021</v>
      </c>
      <c r="H9" s="158" t="s">
        <v>16</v>
      </c>
      <c r="I9" s="141">
        <v>347</v>
      </c>
      <c r="J9" s="161">
        <f t="shared" si="0"/>
        <v>1041</v>
      </c>
      <c r="K9" s="61">
        <v>4509</v>
      </c>
      <c r="L9" s="75"/>
    </row>
    <row r="10" spans="1:12" x14ac:dyDescent="0.2">
      <c r="A10" s="150">
        <v>7</v>
      </c>
      <c r="B10" s="60" t="s">
        <v>175</v>
      </c>
      <c r="C10" s="62">
        <v>3</v>
      </c>
      <c r="D10" s="136" t="s">
        <v>863</v>
      </c>
      <c r="E10" s="182" t="s">
        <v>864</v>
      </c>
      <c r="F10" s="182" t="s">
        <v>81</v>
      </c>
      <c r="G10" s="182">
        <v>2022</v>
      </c>
      <c r="H10" s="158" t="s">
        <v>11</v>
      </c>
      <c r="I10" s="138">
        <v>949</v>
      </c>
      <c r="J10" s="161">
        <f t="shared" si="0"/>
        <v>2847</v>
      </c>
      <c r="K10" s="61">
        <v>2214</v>
      </c>
      <c r="L10" s="75"/>
    </row>
    <row r="11" spans="1:12" x14ac:dyDescent="0.2">
      <c r="A11" s="150">
        <v>8</v>
      </c>
      <c r="B11" s="60" t="s">
        <v>175</v>
      </c>
      <c r="C11" s="62">
        <v>3</v>
      </c>
      <c r="D11" s="136" t="s">
        <v>865</v>
      </c>
      <c r="E11" s="182" t="s">
        <v>866</v>
      </c>
      <c r="F11" s="182" t="s">
        <v>81</v>
      </c>
      <c r="G11" s="182">
        <v>2022</v>
      </c>
      <c r="H11" s="158" t="s">
        <v>11</v>
      </c>
      <c r="I11" s="138">
        <v>749</v>
      </c>
      <c r="J11" s="161">
        <f t="shared" si="0"/>
        <v>2247</v>
      </c>
      <c r="K11" s="61">
        <v>2214</v>
      </c>
      <c r="L11" s="75"/>
    </row>
    <row r="12" spans="1:12" x14ac:dyDescent="0.2">
      <c r="A12" s="150">
        <v>9</v>
      </c>
      <c r="B12" s="60" t="s">
        <v>175</v>
      </c>
      <c r="C12" s="62">
        <v>3</v>
      </c>
      <c r="D12" s="136" t="s">
        <v>867</v>
      </c>
      <c r="E12" s="182" t="s">
        <v>868</v>
      </c>
      <c r="F12" s="182" t="s">
        <v>81</v>
      </c>
      <c r="G12" s="182">
        <v>2022</v>
      </c>
      <c r="H12" s="158" t="s">
        <v>11</v>
      </c>
      <c r="I12" s="138">
        <v>649</v>
      </c>
      <c r="J12" s="161">
        <f t="shared" si="0"/>
        <v>1947</v>
      </c>
      <c r="K12" s="61">
        <v>2214</v>
      </c>
      <c r="L12" s="75"/>
    </row>
    <row r="13" spans="1:12" x14ac:dyDescent="0.2">
      <c r="A13" s="150">
        <v>10</v>
      </c>
      <c r="B13" s="60" t="s">
        <v>174</v>
      </c>
      <c r="C13" s="62">
        <v>3</v>
      </c>
      <c r="D13" s="136" t="s">
        <v>869</v>
      </c>
      <c r="E13" s="182" t="s">
        <v>870</v>
      </c>
      <c r="F13" s="182" t="s">
        <v>18</v>
      </c>
      <c r="G13" s="182">
        <v>2008</v>
      </c>
      <c r="H13" s="158" t="s">
        <v>11</v>
      </c>
      <c r="I13" s="134">
        <v>228</v>
      </c>
      <c r="J13" s="161">
        <f t="shared" si="0"/>
        <v>684</v>
      </c>
      <c r="K13" s="61" t="s">
        <v>2590</v>
      </c>
      <c r="L13" s="75"/>
    </row>
    <row r="14" spans="1:12" x14ac:dyDescent="0.2">
      <c r="A14" s="150">
        <v>11</v>
      </c>
      <c r="B14" s="60" t="s">
        <v>172</v>
      </c>
      <c r="C14" s="62">
        <v>2</v>
      </c>
      <c r="D14" s="136" t="s">
        <v>871</v>
      </c>
      <c r="E14" s="182" t="s">
        <v>872</v>
      </c>
      <c r="F14" s="182" t="s">
        <v>18</v>
      </c>
      <c r="G14" s="182">
        <v>2009</v>
      </c>
      <c r="H14" s="158" t="s">
        <v>11</v>
      </c>
      <c r="I14" s="141">
        <v>156</v>
      </c>
      <c r="J14" s="161">
        <f t="shared" si="0"/>
        <v>312</v>
      </c>
      <c r="K14" s="61">
        <v>4509</v>
      </c>
      <c r="L14" s="75"/>
    </row>
    <row r="15" spans="1:12" x14ac:dyDescent="0.2">
      <c r="A15" s="150">
        <v>12</v>
      </c>
      <c r="B15" s="60" t="s">
        <v>172</v>
      </c>
      <c r="C15" s="62">
        <v>2</v>
      </c>
      <c r="D15" s="136" t="s">
        <v>873</v>
      </c>
      <c r="E15" s="182" t="s">
        <v>874</v>
      </c>
      <c r="F15" s="182" t="s">
        <v>58</v>
      </c>
      <c r="G15" s="182">
        <v>2009</v>
      </c>
      <c r="H15" s="158" t="s">
        <v>11</v>
      </c>
      <c r="I15" s="141">
        <v>633</v>
      </c>
      <c r="J15" s="161">
        <f t="shared" si="0"/>
        <v>1266</v>
      </c>
      <c r="K15" s="61">
        <v>4509</v>
      </c>
      <c r="L15" s="75"/>
    </row>
    <row r="16" spans="1:12" x14ac:dyDescent="0.2">
      <c r="A16" s="150">
        <v>13</v>
      </c>
      <c r="B16" s="60" t="s">
        <v>174</v>
      </c>
      <c r="C16" s="62">
        <v>3</v>
      </c>
      <c r="D16" s="136" t="s">
        <v>875</v>
      </c>
      <c r="E16" s="182" t="s">
        <v>876</v>
      </c>
      <c r="F16" s="182" t="s">
        <v>18</v>
      </c>
      <c r="G16" s="182">
        <v>2014</v>
      </c>
      <c r="H16" s="158" t="s">
        <v>11</v>
      </c>
      <c r="I16" s="134">
        <v>199</v>
      </c>
      <c r="J16" s="161">
        <f t="shared" si="0"/>
        <v>597</v>
      </c>
      <c r="K16" s="61" t="s">
        <v>2590</v>
      </c>
      <c r="L16" s="75"/>
    </row>
    <row r="17" spans="1:12" x14ac:dyDescent="0.2">
      <c r="A17" s="150">
        <v>14</v>
      </c>
      <c r="B17" s="60" t="s">
        <v>172</v>
      </c>
      <c r="C17" s="62">
        <v>5</v>
      </c>
      <c r="D17" s="136" t="s">
        <v>877</v>
      </c>
      <c r="E17" s="182" t="s">
        <v>878</v>
      </c>
      <c r="F17" s="182" t="s">
        <v>18</v>
      </c>
      <c r="G17" s="182">
        <v>2009</v>
      </c>
      <c r="H17" s="158" t="s">
        <v>11</v>
      </c>
      <c r="I17" s="141">
        <v>156</v>
      </c>
      <c r="J17" s="161">
        <f>I17*C17</f>
        <v>780</v>
      </c>
      <c r="K17" s="61">
        <v>4509</v>
      </c>
      <c r="L17" s="75"/>
    </row>
    <row r="18" spans="1:12" x14ac:dyDescent="0.2">
      <c r="A18" s="150">
        <v>15</v>
      </c>
      <c r="B18" s="60" t="s">
        <v>174</v>
      </c>
      <c r="C18" s="62">
        <v>3</v>
      </c>
      <c r="D18" s="136" t="s">
        <v>879</v>
      </c>
      <c r="E18" s="182" t="s">
        <v>880</v>
      </c>
      <c r="F18" s="182" t="s">
        <v>18</v>
      </c>
      <c r="G18" s="182">
        <v>2007</v>
      </c>
      <c r="H18" s="158" t="s">
        <v>11</v>
      </c>
      <c r="I18" s="134">
        <v>175</v>
      </c>
      <c r="J18" s="161">
        <f t="shared" si="0"/>
        <v>525</v>
      </c>
      <c r="K18" s="61" t="s">
        <v>2590</v>
      </c>
      <c r="L18" s="75"/>
    </row>
    <row r="19" spans="1:12" x14ac:dyDescent="0.2">
      <c r="A19" s="150">
        <v>16</v>
      </c>
      <c r="B19" s="60" t="s">
        <v>174</v>
      </c>
      <c r="C19" s="62">
        <v>3</v>
      </c>
      <c r="D19" s="136" t="s">
        <v>881</v>
      </c>
      <c r="E19" s="182" t="s">
        <v>882</v>
      </c>
      <c r="F19" s="182" t="s">
        <v>18</v>
      </c>
      <c r="G19" s="182">
        <v>2019</v>
      </c>
      <c r="H19" s="158" t="s">
        <v>11</v>
      </c>
      <c r="I19" s="134">
        <v>287</v>
      </c>
      <c r="J19" s="161">
        <f t="shared" si="0"/>
        <v>861</v>
      </c>
      <c r="K19" s="61" t="s">
        <v>2590</v>
      </c>
      <c r="L19" s="75"/>
    </row>
    <row r="20" spans="1:12" x14ac:dyDescent="0.2">
      <c r="A20" s="150">
        <v>17</v>
      </c>
      <c r="B20" s="60" t="s">
        <v>174</v>
      </c>
      <c r="C20" s="62">
        <v>3</v>
      </c>
      <c r="D20" s="136" t="s">
        <v>883</v>
      </c>
      <c r="E20" s="182" t="s">
        <v>884</v>
      </c>
      <c r="F20" s="182" t="s">
        <v>18</v>
      </c>
      <c r="G20" s="182">
        <v>2020</v>
      </c>
      <c r="H20" s="158" t="s">
        <v>11</v>
      </c>
      <c r="I20" s="134">
        <v>140</v>
      </c>
      <c r="J20" s="161">
        <f t="shared" si="0"/>
        <v>420</v>
      </c>
      <c r="K20" s="61" t="s">
        <v>2590</v>
      </c>
      <c r="L20" s="75"/>
    </row>
    <row r="21" spans="1:12" ht="15.75" customHeight="1" x14ac:dyDescent="0.2">
      <c r="A21" s="150">
        <v>18</v>
      </c>
      <c r="B21" s="60" t="s">
        <v>172</v>
      </c>
      <c r="C21" s="62">
        <v>5</v>
      </c>
      <c r="D21" s="136" t="s">
        <v>885</v>
      </c>
      <c r="E21" s="182" t="s">
        <v>886</v>
      </c>
      <c r="F21" s="182" t="s">
        <v>60</v>
      </c>
      <c r="G21" s="182">
        <v>2022</v>
      </c>
      <c r="H21" s="158" t="s">
        <v>16</v>
      </c>
      <c r="I21" s="141">
        <v>133</v>
      </c>
      <c r="J21" s="161">
        <f t="shared" si="0"/>
        <v>665</v>
      </c>
      <c r="K21" s="61">
        <v>4509</v>
      </c>
      <c r="L21" s="75"/>
    </row>
    <row r="22" spans="1:12" ht="15.75" customHeight="1" x14ac:dyDescent="0.2">
      <c r="A22" s="150">
        <v>19</v>
      </c>
      <c r="B22" s="60" t="s">
        <v>172</v>
      </c>
      <c r="C22" s="62">
        <v>3</v>
      </c>
      <c r="D22" s="136" t="s">
        <v>887</v>
      </c>
      <c r="E22" s="182" t="s">
        <v>888</v>
      </c>
      <c r="F22" s="182" t="s">
        <v>64</v>
      </c>
      <c r="G22" s="182">
        <v>2021</v>
      </c>
      <c r="H22" s="158" t="s">
        <v>11</v>
      </c>
      <c r="I22" s="141">
        <v>506</v>
      </c>
      <c r="J22" s="161">
        <f t="shared" si="0"/>
        <v>1518</v>
      </c>
      <c r="K22" s="61">
        <v>4509</v>
      </c>
      <c r="L22" s="75"/>
    </row>
    <row r="23" spans="1:12" ht="15.75" customHeight="1" x14ac:dyDescent="0.2">
      <c r="A23" s="150">
        <v>20</v>
      </c>
      <c r="B23" s="60" t="s">
        <v>172</v>
      </c>
      <c r="C23" s="62">
        <v>3</v>
      </c>
      <c r="D23" s="136" t="s">
        <v>889</v>
      </c>
      <c r="E23" s="182" t="s">
        <v>890</v>
      </c>
      <c r="F23" s="182" t="s">
        <v>64</v>
      </c>
      <c r="G23" s="182">
        <v>2021</v>
      </c>
      <c r="H23" s="158" t="s">
        <v>11</v>
      </c>
      <c r="I23" s="141">
        <v>457</v>
      </c>
      <c r="J23" s="161">
        <f t="shared" si="0"/>
        <v>1371</v>
      </c>
      <c r="K23" s="61">
        <v>4509</v>
      </c>
      <c r="L23" s="75"/>
    </row>
    <row r="24" spans="1:12" ht="15.75" customHeight="1" x14ac:dyDescent="0.2">
      <c r="A24" s="150">
        <v>21</v>
      </c>
      <c r="B24" s="60" t="s">
        <v>175</v>
      </c>
      <c r="C24" s="62">
        <v>3</v>
      </c>
      <c r="D24" s="136" t="s">
        <v>891</v>
      </c>
      <c r="E24" s="182" t="s">
        <v>892</v>
      </c>
      <c r="F24" s="182" t="s">
        <v>57</v>
      </c>
      <c r="G24" s="182">
        <v>2021</v>
      </c>
      <c r="H24" s="158" t="s">
        <v>11</v>
      </c>
      <c r="I24" s="138">
        <v>306.52000000000004</v>
      </c>
      <c r="J24" s="161">
        <f>I24*C24</f>
        <v>919.56000000000017</v>
      </c>
      <c r="K24" s="61">
        <v>2214</v>
      </c>
      <c r="L24" s="75"/>
    </row>
    <row r="25" spans="1:12" ht="15.75" customHeight="1" x14ac:dyDescent="0.2">
      <c r="A25" s="150">
        <v>22</v>
      </c>
      <c r="B25" s="60" t="s">
        <v>172</v>
      </c>
      <c r="C25" s="62">
        <v>3</v>
      </c>
      <c r="D25" s="136" t="s">
        <v>893</v>
      </c>
      <c r="E25" s="182" t="s">
        <v>894</v>
      </c>
      <c r="F25" s="182" t="s">
        <v>40</v>
      </c>
      <c r="G25" s="182">
        <v>2021</v>
      </c>
      <c r="H25" s="158" t="s">
        <v>11</v>
      </c>
      <c r="I25" s="141">
        <v>537</v>
      </c>
      <c r="J25" s="161">
        <f t="shared" si="0"/>
        <v>1611</v>
      </c>
      <c r="K25" s="61">
        <v>4509</v>
      </c>
      <c r="L25" s="75"/>
    </row>
    <row r="26" spans="1:12" ht="15.75" customHeight="1" x14ac:dyDescent="0.2">
      <c r="A26" s="150">
        <v>23</v>
      </c>
      <c r="B26" s="60" t="s">
        <v>175</v>
      </c>
      <c r="C26" s="62">
        <v>3</v>
      </c>
      <c r="D26" s="136" t="s">
        <v>895</v>
      </c>
      <c r="E26" s="182" t="s">
        <v>896</v>
      </c>
      <c r="F26" s="182" t="s">
        <v>96</v>
      </c>
      <c r="G26" s="182">
        <v>2021</v>
      </c>
      <c r="H26" s="158" t="s">
        <v>11</v>
      </c>
      <c r="I26" s="138">
        <v>256.75</v>
      </c>
      <c r="J26" s="161">
        <f t="shared" si="0"/>
        <v>770.25</v>
      </c>
      <c r="K26" s="61">
        <v>2214</v>
      </c>
      <c r="L26" s="75"/>
    </row>
    <row r="27" spans="1:12" ht="15.75" customHeight="1" x14ac:dyDescent="0.2">
      <c r="A27" s="150">
        <v>24</v>
      </c>
      <c r="B27" s="60" t="s">
        <v>175</v>
      </c>
      <c r="C27" s="235">
        <v>3</v>
      </c>
      <c r="D27" s="136" t="s">
        <v>897</v>
      </c>
      <c r="E27" s="182" t="s">
        <v>898</v>
      </c>
      <c r="F27" s="182" t="s">
        <v>899</v>
      </c>
      <c r="G27" s="182">
        <v>2020</v>
      </c>
      <c r="H27" s="214" t="s">
        <v>11</v>
      </c>
      <c r="I27" s="234">
        <v>288.60000000000002</v>
      </c>
      <c r="J27" s="161">
        <f t="shared" si="0"/>
        <v>865.80000000000007</v>
      </c>
      <c r="K27" s="61">
        <v>2214</v>
      </c>
      <c r="L27" s="75"/>
    </row>
    <row r="28" spans="1:12" ht="15.75" customHeight="1" x14ac:dyDescent="0.2">
      <c r="A28" s="150">
        <v>25</v>
      </c>
      <c r="B28" s="60" t="s">
        <v>175</v>
      </c>
      <c r="C28" s="62">
        <v>3</v>
      </c>
      <c r="D28" s="136" t="s">
        <v>900</v>
      </c>
      <c r="E28" s="182" t="s">
        <v>901</v>
      </c>
      <c r="F28" s="182" t="s">
        <v>65</v>
      </c>
      <c r="G28" s="182">
        <v>2020</v>
      </c>
      <c r="H28" s="158" t="s">
        <v>11</v>
      </c>
      <c r="I28" s="138">
        <v>290.08</v>
      </c>
      <c r="J28" s="161">
        <f t="shared" si="0"/>
        <v>870.24</v>
      </c>
      <c r="K28" s="61">
        <v>2214</v>
      </c>
      <c r="L28" s="75"/>
    </row>
    <row r="29" spans="1:12" ht="15.75" customHeight="1" x14ac:dyDescent="0.2">
      <c r="A29" s="150">
        <v>26</v>
      </c>
      <c r="B29" s="60" t="s">
        <v>172</v>
      </c>
      <c r="C29" s="62">
        <v>5</v>
      </c>
      <c r="D29" s="136" t="s">
        <v>902</v>
      </c>
      <c r="E29" s="182" t="s">
        <v>903</v>
      </c>
      <c r="F29" s="182" t="s">
        <v>904</v>
      </c>
      <c r="G29" s="182">
        <v>2021</v>
      </c>
      <c r="H29" s="158" t="s">
        <v>11</v>
      </c>
      <c r="I29" s="141">
        <v>471</v>
      </c>
      <c r="J29" s="161">
        <f t="shared" si="0"/>
        <v>2355</v>
      </c>
      <c r="K29" s="61">
        <v>4509</v>
      </c>
      <c r="L29" s="75"/>
    </row>
    <row r="30" spans="1:12" ht="15.75" customHeight="1" x14ac:dyDescent="0.2">
      <c r="A30" s="150">
        <v>27</v>
      </c>
      <c r="B30" s="60" t="s">
        <v>172</v>
      </c>
      <c r="C30" s="62">
        <v>5</v>
      </c>
      <c r="D30" s="136" t="s">
        <v>905</v>
      </c>
      <c r="E30" s="182" t="s">
        <v>906</v>
      </c>
      <c r="F30" s="182" t="s">
        <v>907</v>
      </c>
      <c r="G30" s="182">
        <v>2021</v>
      </c>
      <c r="H30" s="158" t="s">
        <v>11</v>
      </c>
      <c r="I30" s="141">
        <v>372</v>
      </c>
      <c r="J30" s="161">
        <f t="shared" si="0"/>
        <v>1860</v>
      </c>
      <c r="K30" s="61">
        <v>4509</v>
      </c>
      <c r="L30" s="75"/>
    </row>
    <row r="31" spans="1:12" ht="15.75" customHeight="1" x14ac:dyDescent="0.2">
      <c r="A31" s="150">
        <v>28</v>
      </c>
      <c r="B31" s="60" t="s">
        <v>172</v>
      </c>
      <c r="C31" s="62">
        <v>3</v>
      </c>
      <c r="D31" s="136" t="s">
        <v>908</v>
      </c>
      <c r="E31" s="182" t="s">
        <v>909</v>
      </c>
      <c r="F31" s="182" t="s">
        <v>910</v>
      </c>
      <c r="G31" s="182">
        <v>2021</v>
      </c>
      <c r="H31" s="158" t="s">
        <v>11</v>
      </c>
      <c r="I31" s="141">
        <v>866</v>
      </c>
      <c r="J31" s="161">
        <f t="shared" si="0"/>
        <v>2598</v>
      </c>
      <c r="K31" s="61">
        <v>4509</v>
      </c>
      <c r="L31" s="75"/>
    </row>
    <row r="32" spans="1:12" ht="15.75" customHeight="1" x14ac:dyDescent="0.2">
      <c r="A32" s="150">
        <v>29</v>
      </c>
      <c r="B32" s="60" t="s">
        <v>172</v>
      </c>
      <c r="C32" s="62">
        <v>3</v>
      </c>
      <c r="D32" s="136" t="s">
        <v>911</v>
      </c>
      <c r="E32" s="182" t="s">
        <v>912</v>
      </c>
      <c r="F32" s="182" t="s">
        <v>913</v>
      </c>
      <c r="G32" s="182">
        <v>2021</v>
      </c>
      <c r="H32" s="158" t="s">
        <v>11</v>
      </c>
      <c r="I32" s="141">
        <v>638</v>
      </c>
      <c r="J32" s="161">
        <f t="shared" si="0"/>
        <v>1914</v>
      </c>
      <c r="K32" s="61">
        <v>4509</v>
      </c>
      <c r="L32" s="75"/>
    </row>
    <row r="33" spans="1:12" ht="15.75" customHeight="1" x14ac:dyDescent="0.2">
      <c r="A33" s="150">
        <v>30</v>
      </c>
      <c r="B33" s="60" t="s">
        <v>172</v>
      </c>
      <c r="C33" s="62">
        <v>3</v>
      </c>
      <c r="D33" s="136" t="s">
        <v>914</v>
      </c>
      <c r="E33" s="182" t="s">
        <v>915</v>
      </c>
      <c r="F33" s="182" t="s">
        <v>916</v>
      </c>
      <c r="G33" s="182">
        <v>2021</v>
      </c>
      <c r="H33" s="158" t="s">
        <v>11</v>
      </c>
      <c r="I33" s="141">
        <v>586</v>
      </c>
      <c r="J33" s="161">
        <f t="shared" si="0"/>
        <v>1758</v>
      </c>
      <c r="K33" s="61">
        <v>4509</v>
      </c>
      <c r="L33" s="75"/>
    </row>
    <row r="34" spans="1:12" ht="15.75" customHeight="1" x14ac:dyDescent="0.2">
      <c r="A34" s="150">
        <v>31</v>
      </c>
      <c r="B34" s="60" t="s">
        <v>172</v>
      </c>
      <c r="C34" s="62">
        <v>3</v>
      </c>
      <c r="D34" s="136" t="s">
        <v>917</v>
      </c>
      <c r="E34" s="182" t="s">
        <v>918</v>
      </c>
      <c r="F34" s="182" t="s">
        <v>63</v>
      </c>
      <c r="G34" s="182">
        <v>2020</v>
      </c>
      <c r="H34" s="158" t="s">
        <v>11</v>
      </c>
      <c r="I34" s="141">
        <v>567</v>
      </c>
      <c r="J34" s="161">
        <f t="shared" si="0"/>
        <v>1701</v>
      </c>
      <c r="K34" s="61">
        <v>4509</v>
      </c>
      <c r="L34" s="75"/>
    </row>
    <row r="35" spans="1:12" ht="15.75" customHeight="1" x14ac:dyDescent="0.2">
      <c r="A35" s="150">
        <v>32</v>
      </c>
      <c r="B35" s="60" t="s">
        <v>172</v>
      </c>
      <c r="C35" s="62">
        <v>3</v>
      </c>
      <c r="D35" s="136" t="s">
        <v>919</v>
      </c>
      <c r="E35" s="182" t="s">
        <v>920</v>
      </c>
      <c r="F35" s="182" t="s">
        <v>907</v>
      </c>
      <c r="G35" s="182">
        <v>2020</v>
      </c>
      <c r="H35" s="158" t="s">
        <v>11</v>
      </c>
      <c r="I35" s="141">
        <v>476</v>
      </c>
      <c r="J35" s="161">
        <f t="shared" si="0"/>
        <v>1428</v>
      </c>
      <c r="K35" s="61">
        <v>4509</v>
      </c>
      <c r="L35" s="75"/>
    </row>
    <row r="36" spans="1:12" ht="15.75" customHeight="1" x14ac:dyDescent="0.2">
      <c r="A36" s="150">
        <v>33</v>
      </c>
      <c r="B36" s="60" t="s">
        <v>172</v>
      </c>
      <c r="C36" s="62">
        <v>5</v>
      </c>
      <c r="D36" s="136" t="s">
        <v>921</v>
      </c>
      <c r="E36" s="182" t="s">
        <v>922</v>
      </c>
      <c r="F36" s="182" t="s">
        <v>907</v>
      </c>
      <c r="G36" s="182">
        <v>2020</v>
      </c>
      <c r="H36" s="158" t="s">
        <v>11</v>
      </c>
      <c r="I36" s="141">
        <v>414</v>
      </c>
      <c r="J36" s="161">
        <f t="shared" si="0"/>
        <v>2070</v>
      </c>
      <c r="K36" s="61">
        <v>4509</v>
      </c>
      <c r="L36" s="75"/>
    </row>
    <row r="37" spans="1:12" ht="15.75" customHeight="1" x14ac:dyDescent="0.2">
      <c r="A37" s="150">
        <v>34</v>
      </c>
      <c r="B37" s="60" t="s">
        <v>172</v>
      </c>
      <c r="C37" s="62">
        <v>5</v>
      </c>
      <c r="D37" s="136" t="s">
        <v>923</v>
      </c>
      <c r="E37" s="182" t="s">
        <v>924</v>
      </c>
      <c r="F37" s="182" t="s">
        <v>58</v>
      </c>
      <c r="G37" s="182">
        <v>2020</v>
      </c>
      <c r="H37" s="158" t="s">
        <v>11</v>
      </c>
      <c r="I37" s="141">
        <v>595</v>
      </c>
      <c r="J37" s="161">
        <f t="shared" si="0"/>
        <v>2975</v>
      </c>
      <c r="K37" s="61">
        <v>4509</v>
      </c>
      <c r="L37" s="75"/>
    </row>
    <row r="38" spans="1:12" ht="15.75" customHeight="1" x14ac:dyDescent="0.2">
      <c r="A38" s="150">
        <v>35</v>
      </c>
      <c r="B38" s="60" t="s">
        <v>172</v>
      </c>
      <c r="C38" s="62">
        <v>5</v>
      </c>
      <c r="D38" s="136" t="s">
        <v>925</v>
      </c>
      <c r="E38" s="182" t="s">
        <v>926</v>
      </c>
      <c r="F38" s="182" t="s">
        <v>63</v>
      </c>
      <c r="G38" s="182">
        <v>2022</v>
      </c>
      <c r="H38" s="158" t="s">
        <v>11</v>
      </c>
      <c r="I38" s="141">
        <v>434</v>
      </c>
      <c r="J38" s="161">
        <f t="shared" si="0"/>
        <v>2170</v>
      </c>
      <c r="K38" s="61">
        <v>4509</v>
      </c>
      <c r="L38" s="75"/>
    </row>
    <row r="39" spans="1:12" ht="15.75" customHeight="1" thickBot="1" x14ac:dyDescent="0.25">
      <c r="A39" s="77"/>
      <c r="B39" s="98"/>
      <c r="C39" s="99"/>
      <c r="D39" s="100"/>
      <c r="E39" s="100"/>
      <c r="F39" s="100"/>
      <c r="G39" s="101"/>
      <c r="H39" s="100"/>
      <c r="I39" s="100"/>
      <c r="J39" s="102"/>
      <c r="K39" s="103"/>
      <c r="L39" s="78"/>
    </row>
    <row r="40" spans="1:12" ht="15.75" customHeight="1" x14ac:dyDescent="0.25">
      <c r="A40" s="64"/>
      <c r="B40" s="68"/>
      <c r="C40" s="68"/>
      <c r="D40" s="64"/>
      <c r="E40" s="64"/>
      <c r="F40" s="64"/>
      <c r="G40" s="64"/>
      <c r="H40" s="64"/>
      <c r="I40" s="64"/>
      <c r="J40" s="64"/>
      <c r="K40" s="69"/>
      <c r="L40" s="64"/>
    </row>
    <row r="41" spans="1:12" ht="15.75" customHeight="1" thickBot="1" x14ac:dyDescent="0.25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</row>
    <row r="42" spans="1:12" ht="15.75" customHeight="1" thickBot="1" x14ac:dyDescent="0.25">
      <c r="A42" s="82"/>
      <c r="B42" s="83"/>
      <c r="C42" s="83"/>
      <c r="D42" s="83"/>
      <c r="E42" s="83"/>
      <c r="F42" s="83"/>
      <c r="G42" s="83"/>
      <c r="H42" s="83"/>
      <c r="I42" s="83"/>
      <c r="J42" s="83"/>
      <c r="K42" s="84"/>
      <c r="L42" s="90"/>
    </row>
    <row r="43" spans="1:12" ht="15.75" customHeight="1" thickBot="1" x14ac:dyDescent="0.25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85"/>
      <c r="L43" s="86"/>
    </row>
    <row r="44" spans="1:12" ht="15.75" customHeight="1" thickBot="1" x14ac:dyDescent="0.3">
      <c r="A44" s="81" t="s">
        <v>12</v>
      </c>
      <c r="B44" s="81" t="s">
        <v>13</v>
      </c>
      <c r="C44" s="46"/>
      <c r="D44" s="88"/>
      <c r="E44" s="88"/>
      <c r="F44" s="88"/>
      <c r="G44" s="88"/>
      <c r="H44" s="88"/>
      <c r="I44" s="88"/>
      <c r="J44" s="92" t="s">
        <v>8</v>
      </c>
      <c r="K44" s="93">
        <f>SUM(J4:J38)</f>
        <v>49003.850000000006</v>
      </c>
      <c r="L44" s="86"/>
    </row>
    <row r="45" spans="1:12" ht="15.75" customHeight="1" thickBot="1" x14ac:dyDescent="0.3">
      <c r="A45" s="71">
        <v>35</v>
      </c>
      <c r="B45" s="87">
        <f>SUM(C4:C38)</f>
        <v>117</v>
      </c>
      <c r="C45" s="97" t="s">
        <v>14</v>
      </c>
      <c r="D45" s="83"/>
      <c r="E45" s="83"/>
      <c r="F45" s="83"/>
      <c r="G45" s="83"/>
      <c r="H45" s="83"/>
      <c r="I45" s="83"/>
      <c r="J45" s="83"/>
      <c r="K45" s="89"/>
      <c r="L45" s="91"/>
    </row>
    <row r="46" spans="1:12" ht="15.75" customHeight="1" thickBot="1" x14ac:dyDescent="0.2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</row>
    <row r="47" spans="1:12" ht="15.75" customHeight="1" thickBot="1" x14ac:dyDescent="0.3">
      <c r="A47" s="64"/>
      <c r="B47" s="64"/>
      <c r="C47" s="64"/>
      <c r="D47" s="64"/>
      <c r="E47" s="64"/>
      <c r="F47" s="70" t="s">
        <v>12</v>
      </c>
      <c r="G47" s="70" t="s">
        <v>13</v>
      </c>
      <c r="H47" s="64"/>
      <c r="I47" s="64"/>
      <c r="J47" s="64"/>
      <c r="K47" s="368" t="s">
        <v>108</v>
      </c>
      <c r="L47" s="369"/>
    </row>
    <row r="48" spans="1:12" ht="15.75" customHeight="1" thickBot="1" x14ac:dyDescent="0.3">
      <c r="A48" s="64"/>
      <c r="B48" s="64"/>
      <c r="C48" s="64"/>
      <c r="D48" s="64"/>
      <c r="E48" s="64"/>
      <c r="F48" s="71">
        <v>35</v>
      </c>
      <c r="G48" s="87">
        <f>+B45</f>
        <v>117</v>
      </c>
      <c r="H48" s="94" t="s">
        <v>107</v>
      </c>
      <c r="I48" s="95"/>
      <c r="J48" s="96">
        <f>K44</f>
        <v>49003.850000000006</v>
      </c>
      <c r="K48" s="370">
        <v>40000</v>
      </c>
      <c r="L48" s="371"/>
    </row>
    <row r="49" spans="1:13" ht="15.75" customHeight="1" x14ac:dyDescent="0.2">
      <c r="A49" s="155"/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</row>
    <row r="50" spans="1:13" ht="15.75" customHeight="1" x14ac:dyDescent="0.2">
      <c r="A50" s="155"/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</row>
    <row r="51" spans="1:13" ht="15.75" customHeight="1" x14ac:dyDescent="0.2">
      <c r="A51" s="155"/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51"/>
    </row>
    <row r="52" spans="1:13" ht="24.75" customHeight="1" thickBot="1" x14ac:dyDescent="0.45">
      <c r="A52" s="155"/>
      <c r="B52" s="374" t="s">
        <v>109</v>
      </c>
      <c r="C52" s="374"/>
      <c r="D52" s="374"/>
      <c r="E52" s="374"/>
      <c r="F52" s="374"/>
      <c r="G52" s="374"/>
      <c r="H52" s="374"/>
      <c r="I52" s="374"/>
      <c r="J52" s="374"/>
      <c r="K52" s="374"/>
      <c r="L52" s="374"/>
    </row>
    <row r="53" spans="1:13" ht="28.5" customHeight="1" thickTop="1" x14ac:dyDescent="0.4">
      <c r="A53" s="379" t="s">
        <v>106</v>
      </c>
      <c r="B53" s="375" t="s">
        <v>56</v>
      </c>
      <c r="C53" s="375"/>
      <c r="D53" s="375"/>
      <c r="E53" s="375"/>
      <c r="F53" s="375"/>
      <c r="G53" s="375"/>
      <c r="H53" s="375"/>
      <c r="I53" s="375"/>
      <c r="J53" s="375"/>
      <c r="K53" s="110"/>
      <c r="L53" s="126"/>
    </row>
    <row r="54" spans="1:13" ht="15.75" customHeight="1" thickBot="1" x14ac:dyDescent="0.25">
      <c r="A54" s="380"/>
      <c r="B54" s="111" t="s">
        <v>0</v>
      </c>
      <c r="C54" s="111" t="s">
        <v>1</v>
      </c>
      <c r="D54" s="111" t="s">
        <v>2</v>
      </c>
      <c r="E54" s="111" t="s">
        <v>3</v>
      </c>
      <c r="F54" s="111" t="s">
        <v>4</v>
      </c>
      <c r="G54" s="111" t="s">
        <v>5</v>
      </c>
      <c r="H54" s="111" t="s">
        <v>6</v>
      </c>
      <c r="I54" s="111" t="s">
        <v>7</v>
      </c>
      <c r="J54" s="111" t="s">
        <v>8</v>
      </c>
      <c r="K54" s="111" t="s">
        <v>9</v>
      </c>
      <c r="L54" s="127"/>
    </row>
    <row r="55" spans="1:13" ht="15.75" customHeight="1" thickTop="1" x14ac:dyDescent="0.25">
      <c r="A55" s="171">
        <v>1</v>
      </c>
      <c r="B55" s="316" t="s">
        <v>1144</v>
      </c>
      <c r="C55" s="105">
        <v>5</v>
      </c>
      <c r="D55" s="106" t="s">
        <v>1341</v>
      </c>
      <c r="E55" s="105" t="s">
        <v>1342</v>
      </c>
      <c r="F55" s="105" t="s">
        <v>1343</v>
      </c>
      <c r="G55" s="105">
        <v>2021</v>
      </c>
      <c r="H55" s="107" t="s">
        <v>11</v>
      </c>
      <c r="I55" s="108">
        <v>456</v>
      </c>
      <c r="J55" s="109">
        <f>I55*C55</f>
        <v>2280</v>
      </c>
      <c r="K55" s="355" t="s">
        <v>1304</v>
      </c>
      <c r="L55" s="114"/>
    </row>
    <row r="56" spans="1:13" ht="15.75" customHeight="1" x14ac:dyDescent="0.25">
      <c r="A56" s="172">
        <v>2</v>
      </c>
      <c r="B56" s="316" t="s">
        <v>1144</v>
      </c>
      <c r="C56" s="29">
        <v>5</v>
      </c>
      <c r="D56" s="30" t="s">
        <v>1344</v>
      </c>
      <c r="E56" s="29" t="s">
        <v>1345</v>
      </c>
      <c r="F56" s="29" t="s">
        <v>916</v>
      </c>
      <c r="G56" s="29">
        <v>2021</v>
      </c>
      <c r="H56" s="28" t="s">
        <v>11</v>
      </c>
      <c r="I56" s="48">
        <v>797</v>
      </c>
      <c r="J56" s="40">
        <f>I56*C56</f>
        <v>3985</v>
      </c>
      <c r="K56" s="356" t="s">
        <v>1304</v>
      </c>
      <c r="L56" s="114"/>
    </row>
    <row r="57" spans="1:13" ht="28.9" customHeight="1" x14ac:dyDescent="0.25">
      <c r="A57" s="172">
        <v>3</v>
      </c>
      <c r="B57" s="316" t="s">
        <v>1144</v>
      </c>
      <c r="C57" s="29">
        <v>5</v>
      </c>
      <c r="D57" s="30" t="s">
        <v>1346</v>
      </c>
      <c r="E57" s="29" t="s">
        <v>1347</v>
      </c>
      <c r="F57" s="29" t="s">
        <v>58</v>
      </c>
      <c r="G57" s="29">
        <v>2021</v>
      </c>
      <c r="H57" s="28" t="s">
        <v>11</v>
      </c>
      <c r="I57" s="48">
        <v>416</v>
      </c>
      <c r="J57" s="109">
        <f>I57*C57</f>
        <v>2080</v>
      </c>
      <c r="K57" s="355" t="s">
        <v>1304</v>
      </c>
      <c r="L57" s="114"/>
    </row>
    <row r="58" spans="1:13" ht="15.75" customHeight="1" x14ac:dyDescent="0.25">
      <c r="A58" s="172">
        <v>4</v>
      </c>
      <c r="B58" s="316" t="s">
        <v>1144</v>
      </c>
      <c r="C58" s="29">
        <v>5</v>
      </c>
      <c r="D58" s="30" t="s">
        <v>1348</v>
      </c>
      <c r="E58" s="29" t="s">
        <v>1349</v>
      </c>
      <c r="F58" s="29" t="s">
        <v>1350</v>
      </c>
      <c r="G58" s="29">
        <v>2021</v>
      </c>
      <c r="H58" s="28" t="s">
        <v>11</v>
      </c>
      <c r="I58" s="48">
        <v>380</v>
      </c>
      <c r="J58" s="40">
        <f>I58*C58</f>
        <v>1900</v>
      </c>
      <c r="K58" s="356" t="s">
        <v>1304</v>
      </c>
      <c r="L58" s="114"/>
    </row>
    <row r="59" spans="1:13" ht="15.75" customHeight="1" x14ac:dyDescent="0.25">
      <c r="A59" s="172">
        <v>5</v>
      </c>
      <c r="B59" s="316" t="s">
        <v>1144</v>
      </c>
      <c r="C59" s="29">
        <v>5</v>
      </c>
      <c r="D59" s="30" t="s">
        <v>1351</v>
      </c>
      <c r="E59" s="29" t="s">
        <v>1352</v>
      </c>
      <c r="F59" s="29" t="s">
        <v>1353</v>
      </c>
      <c r="G59" s="29">
        <v>2021</v>
      </c>
      <c r="H59" s="28" t="s">
        <v>11</v>
      </c>
      <c r="I59" s="48">
        <v>515</v>
      </c>
      <c r="J59" s="109">
        <f>I59*C59</f>
        <v>2575</v>
      </c>
      <c r="K59" s="355" t="s">
        <v>1304</v>
      </c>
      <c r="L59" s="114"/>
    </row>
    <row r="60" spans="1:13" ht="21" customHeight="1" x14ac:dyDescent="0.25">
      <c r="A60" s="172">
        <v>6</v>
      </c>
      <c r="B60" s="316" t="s">
        <v>1144</v>
      </c>
      <c r="C60" s="29">
        <v>5</v>
      </c>
      <c r="D60" s="30" t="s">
        <v>1354</v>
      </c>
      <c r="E60" s="29" t="s">
        <v>1355</v>
      </c>
      <c r="F60" s="29" t="s">
        <v>1356</v>
      </c>
      <c r="G60" s="29">
        <v>2022</v>
      </c>
      <c r="H60" s="28" t="s">
        <v>11</v>
      </c>
      <c r="I60" s="48">
        <v>1013</v>
      </c>
      <c r="J60" s="109">
        <f t="shared" ref="J60:J71" si="1">I60*C60</f>
        <v>5065</v>
      </c>
      <c r="K60" s="355" t="s">
        <v>1304</v>
      </c>
      <c r="L60" s="114"/>
    </row>
    <row r="61" spans="1:13" ht="15.75" customHeight="1" x14ac:dyDescent="0.25">
      <c r="A61" s="172">
        <v>7</v>
      </c>
      <c r="B61" s="316" t="s">
        <v>1144</v>
      </c>
      <c r="C61" s="29">
        <v>5</v>
      </c>
      <c r="D61" s="30" t="s">
        <v>1357</v>
      </c>
      <c r="E61" s="29" t="s">
        <v>1358</v>
      </c>
      <c r="F61" s="29" t="s">
        <v>1359</v>
      </c>
      <c r="G61" s="29">
        <v>2020</v>
      </c>
      <c r="H61" s="28" t="s">
        <v>11</v>
      </c>
      <c r="I61" s="48">
        <v>685</v>
      </c>
      <c r="J61" s="40">
        <f t="shared" si="1"/>
        <v>3425</v>
      </c>
      <c r="K61" s="356" t="s">
        <v>1304</v>
      </c>
      <c r="L61" s="114"/>
    </row>
    <row r="62" spans="1:13" ht="20.25" customHeight="1" x14ac:dyDescent="0.25">
      <c r="A62" s="172">
        <v>8</v>
      </c>
      <c r="B62" s="316" t="s">
        <v>1144</v>
      </c>
      <c r="C62" s="29">
        <v>5</v>
      </c>
      <c r="D62" s="30" t="s">
        <v>1360</v>
      </c>
      <c r="E62" s="29" t="s">
        <v>1361</v>
      </c>
      <c r="F62" s="29" t="s">
        <v>1362</v>
      </c>
      <c r="G62" s="29">
        <v>2022</v>
      </c>
      <c r="H62" s="28" t="s">
        <v>11</v>
      </c>
      <c r="I62" s="48">
        <v>636</v>
      </c>
      <c r="J62" s="109">
        <f t="shared" si="1"/>
        <v>3180</v>
      </c>
      <c r="K62" s="355" t="s">
        <v>1304</v>
      </c>
      <c r="L62" s="114"/>
    </row>
    <row r="63" spans="1:13" ht="25.9" customHeight="1" x14ac:dyDescent="0.25">
      <c r="A63" s="172">
        <v>9</v>
      </c>
      <c r="B63" s="316" t="s">
        <v>1144</v>
      </c>
      <c r="C63" s="29">
        <v>5</v>
      </c>
      <c r="D63" s="30" t="s">
        <v>1363</v>
      </c>
      <c r="E63" s="29" t="s">
        <v>1364</v>
      </c>
      <c r="F63" s="29" t="s">
        <v>1362</v>
      </c>
      <c r="G63" s="29">
        <v>2020</v>
      </c>
      <c r="H63" s="28" t="s">
        <v>11</v>
      </c>
      <c r="I63" s="48">
        <v>820</v>
      </c>
      <c r="J63" s="40">
        <f t="shared" si="1"/>
        <v>4100</v>
      </c>
      <c r="K63" s="356" t="s">
        <v>1304</v>
      </c>
      <c r="L63" s="114"/>
    </row>
    <row r="64" spans="1:13" ht="15.75" customHeight="1" x14ac:dyDescent="0.25">
      <c r="A64" s="172">
        <v>10</v>
      </c>
      <c r="B64" s="316" t="s">
        <v>1144</v>
      </c>
      <c r="C64" s="29">
        <v>5</v>
      </c>
      <c r="D64" s="30" t="s">
        <v>1365</v>
      </c>
      <c r="E64" s="29" t="s">
        <v>1366</v>
      </c>
      <c r="F64" s="29" t="s">
        <v>1367</v>
      </c>
      <c r="G64" s="29">
        <v>2021</v>
      </c>
      <c r="H64" s="28" t="s">
        <v>11</v>
      </c>
      <c r="I64" s="48">
        <v>542</v>
      </c>
      <c r="J64" s="109">
        <f t="shared" si="1"/>
        <v>2710</v>
      </c>
      <c r="K64" s="355" t="s">
        <v>1304</v>
      </c>
      <c r="L64" s="114"/>
    </row>
    <row r="65" spans="1:12" ht="15.75" customHeight="1" x14ac:dyDescent="0.25">
      <c r="A65" s="172">
        <v>11</v>
      </c>
      <c r="B65" s="316" t="s">
        <v>1144</v>
      </c>
      <c r="C65" s="29">
        <v>5</v>
      </c>
      <c r="D65" s="30" t="s">
        <v>1368</v>
      </c>
      <c r="E65" s="29" t="s">
        <v>1369</v>
      </c>
      <c r="F65" s="29" t="s">
        <v>1370</v>
      </c>
      <c r="G65" s="29">
        <v>2021</v>
      </c>
      <c r="H65" s="28" t="s">
        <v>11</v>
      </c>
      <c r="I65" s="48">
        <v>469</v>
      </c>
      <c r="J65" s="40">
        <f t="shared" si="1"/>
        <v>2345</v>
      </c>
      <c r="K65" s="356" t="s">
        <v>1304</v>
      </c>
      <c r="L65" s="114"/>
    </row>
    <row r="66" spans="1:12" ht="15.75" customHeight="1" x14ac:dyDescent="0.25">
      <c r="A66" s="172">
        <v>12</v>
      </c>
      <c r="B66" s="316" t="s">
        <v>1144</v>
      </c>
      <c r="C66" s="29">
        <v>3</v>
      </c>
      <c r="D66" s="30" t="s">
        <v>1371</v>
      </c>
      <c r="E66" s="29" t="s">
        <v>1372</v>
      </c>
      <c r="F66" s="29" t="s">
        <v>81</v>
      </c>
      <c r="G66" s="29">
        <v>2020</v>
      </c>
      <c r="H66" s="28" t="s">
        <v>11</v>
      </c>
      <c r="I66" s="48">
        <v>252</v>
      </c>
      <c r="J66" s="40">
        <f t="shared" si="1"/>
        <v>756</v>
      </c>
      <c r="K66" s="356" t="s">
        <v>1304</v>
      </c>
      <c r="L66" s="114"/>
    </row>
    <row r="67" spans="1:12" ht="15.75" customHeight="1" x14ac:dyDescent="0.25">
      <c r="A67" s="172">
        <v>13</v>
      </c>
      <c r="B67" s="316" t="s">
        <v>1144</v>
      </c>
      <c r="C67" s="29">
        <v>3</v>
      </c>
      <c r="D67" s="30" t="s">
        <v>1373</v>
      </c>
      <c r="E67" s="29" t="s">
        <v>1374</v>
      </c>
      <c r="F67" s="29" t="s">
        <v>1375</v>
      </c>
      <c r="G67" s="29">
        <v>2021</v>
      </c>
      <c r="H67" s="28" t="s">
        <v>11</v>
      </c>
      <c r="I67" s="48">
        <v>1352</v>
      </c>
      <c r="J67" s="109">
        <f t="shared" si="1"/>
        <v>4056</v>
      </c>
      <c r="K67" s="355" t="s">
        <v>1304</v>
      </c>
      <c r="L67" s="114"/>
    </row>
    <row r="68" spans="1:12" ht="15.75" customHeight="1" x14ac:dyDescent="0.25">
      <c r="A68" s="172">
        <v>14</v>
      </c>
      <c r="B68" s="316" t="s">
        <v>1144</v>
      </c>
      <c r="C68" s="29">
        <v>3</v>
      </c>
      <c r="D68" s="30" t="s">
        <v>1376</v>
      </c>
      <c r="E68" s="29" t="s">
        <v>1374</v>
      </c>
      <c r="F68" s="29" t="s">
        <v>1375</v>
      </c>
      <c r="G68" s="29">
        <v>2021</v>
      </c>
      <c r="H68" s="28" t="s">
        <v>11</v>
      </c>
      <c r="I68" s="48">
        <v>1553</v>
      </c>
      <c r="J68" s="40">
        <f t="shared" si="1"/>
        <v>4659</v>
      </c>
      <c r="K68" s="356" t="s">
        <v>1304</v>
      </c>
      <c r="L68" s="114"/>
    </row>
    <row r="69" spans="1:12" ht="15.75" customHeight="1" x14ac:dyDescent="0.25">
      <c r="A69" s="172">
        <v>15</v>
      </c>
      <c r="B69" s="316" t="s">
        <v>1144</v>
      </c>
      <c r="C69" s="29">
        <v>3</v>
      </c>
      <c r="D69" s="30" t="s">
        <v>1377</v>
      </c>
      <c r="E69" s="29" t="s">
        <v>1378</v>
      </c>
      <c r="F69" s="29" t="s">
        <v>916</v>
      </c>
      <c r="G69" s="29">
        <v>2020</v>
      </c>
      <c r="H69" s="28" t="s">
        <v>11</v>
      </c>
      <c r="I69" s="48">
        <v>859</v>
      </c>
      <c r="J69" s="109">
        <f t="shared" si="1"/>
        <v>2577</v>
      </c>
      <c r="K69" s="355" t="s">
        <v>1304</v>
      </c>
      <c r="L69" s="114"/>
    </row>
    <row r="70" spans="1:12" ht="15.75" customHeight="1" x14ac:dyDescent="0.25">
      <c r="A70" s="172">
        <v>16</v>
      </c>
      <c r="B70" s="316" t="s">
        <v>1144</v>
      </c>
      <c r="C70" s="29">
        <v>3</v>
      </c>
      <c r="D70" s="30" t="s">
        <v>1379</v>
      </c>
      <c r="E70" s="29" t="s">
        <v>1380</v>
      </c>
      <c r="F70" s="29" t="s">
        <v>1381</v>
      </c>
      <c r="G70" s="29">
        <v>2020</v>
      </c>
      <c r="H70" s="28" t="s">
        <v>11</v>
      </c>
      <c r="I70" s="48">
        <v>240</v>
      </c>
      <c r="J70" s="40">
        <f t="shared" si="1"/>
        <v>720</v>
      </c>
      <c r="K70" s="356" t="s">
        <v>1304</v>
      </c>
      <c r="L70" s="114"/>
    </row>
    <row r="71" spans="1:12" ht="15.75" customHeight="1" x14ac:dyDescent="0.25">
      <c r="A71" s="172">
        <v>17</v>
      </c>
      <c r="B71" s="316" t="s">
        <v>1144</v>
      </c>
      <c r="C71" s="29">
        <v>3</v>
      </c>
      <c r="D71" s="30" t="s">
        <v>1382</v>
      </c>
      <c r="E71" s="29" t="s">
        <v>1383</v>
      </c>
      <c r="F71" s="29" t="s">
        <v>916</v>
      </c>
      <c r="G71" s="29">
        <v>2021</v>
      </c>
      <c r="H71" s="28" t="s">
        <v>11</v>
      </c>
      <c r="I71" s="48">
        <v>797</v>
      </c>
      <c r="J71" s="109">
        <f t="shared" si="1"/>
        <v>2391</v>
      </c>
      <c r="K71" s="355" t="s">
        <v>1304</v>
      </c>
      <c r="L71" s="114"/>
    </row>
    <row r="72" spans="1:12" ht="15.75" customHeight="1" x14ac:dyDescent="0.25">
      <c r="A72" s="172">
        <v>18</v>
      </c>
      <c r="B72" s="294" t="s">
        <v>1997</v>
      </c>
      <c r="C72" s="172">
        <v>3</v>
      </c>
      <c r="D72" s="24" t="s">
        <v>2275</v>
      </c>
      <c r="E72" s="24" t="s">
        <v>2276</v>
      </c>
      <c r="F72" s="24" t="s">
        <v>57</v>
      </c>
      <c r="G72" s="172">
        <v>2020</v>
      </c>
      <c r="H72" s="28" t="s">
        <v>11</v>
      </c>
      <c r="I72" s="24">
        <v>502</v>
      </c>
      <c r="J72" s="45">
        <v>1506</v>
      </c>
      <c r="K72" s="172">
        <v>4847</v>
      </c>
      <c r="L72" s="277"/>
    </row>
    <row r="73" spans="1:12" ht="15.75" customHeight="1" x14ac:dyDescent="0.25">
      <c r="A73" s="172">
        <v>19</v>
      </c>
      <c r="B73" s="294" t="s">
        <v>1997</v>
      </c>
      <c r="C73" s="172">
        <v>2</v>
      </c>
      <c r="D73" s="24" t="s">
        <v>2277</v>
      </c>
      <c r="E73" s="24" t="s">
        <v>2278</v>
      </c>
      <c r="F73" s="24" t="s">
        <v>2279</v>
      </c>
      <c r="G73" s="172">
        <v>2019</v>
      </c>
      <c r="H73" s="28" t="s">
        <v>11</v>
      </c>
      <c r="I73" s="24">
        <v>905</v>
      </c>
      <c r="J73" s="45">
        <v>1810</v>
      </c>
      <c r="K73" s="172">
        <v>4847</v>
      </c>
      <c r="L73" s="277"/>
    </row>
    <row r="74" spans="1:12" ht="15.75" customHeight="1" x14ac:dyDescent="0.25">
      <c r="A74" s="172">
        <v>20</v>
      </c>
      <c r="B74" s="294" t="s">
        <v>1997</v>
      </c>
      <c r="C74" s="29">
        <v>5</v>
      </c>
      <c r="D74" s="30" t="s">
        <v>2280</v>
      </c>
      <c r="E74" s="29" t="s">
        <v>2281</v>
      </c>
      <c r="F74" s="29" t="s">
        <v>1669</v>
      </c>
      <c r="G74" s="29">
        <v>2022</v>
      </c>
      <c r="H74" s="28" t="s">
        <v>11</v>
      </c>
      <c r="I74" s="48">
        <v>533</v>
      </c>
      <c r="J74" s="40">
        <v>2665</v>
      </c>
      <c r="K74" s="172">
        <v>4847</v>
      </c>
      <c r="L74" s="114"/>
    </row>
    <row r="75" spans="1:12" ht="15.75" customHeight="1" x14ac:dyDescent="0.25">
      <c r="A75" s="172">
        <v>21</v>
      </c>
      <c r="B75" s="294" t="s">
        <v>1997</v>
      </c>
      <c r="C75" s="29">
        <v>5</v>
      </c>
      <c r="D75" s="30" t="s">
        <v>2282</v>
      </c>
      <c r="E75" s="29" t="s">
        <v>2283</v>
      </c>
      <c r="F75" s="29" t="s">
        <v>2284</v>
      </c>
      <c r="G75" s="29">
        <v>2022</v>
      </c>
      <c r="H75" s="28" t="s">
        <v>11</v>
      </c>
      <c r="I75" s="48">
        <v>311</v>
      </c>
      <c r="J75" s="40">
        <v>1555</v>
      </c>
      <c r="K75" s="172">
        <v>4847</v>
      </c>
      <c r="L75" s="114"/>
    </row>
    <row r="76" spans="1:12" s="19" customFormat="1" ht="15.75" customHeight="1" x14ac:dyDescent="0.25">
      <c r="A76" s="172">
        <v>22</v>
      </c>
      <c r="B76" s="294" t="s">
        <v>1997</v>
      </c>
      <c r="C76" s="29">
        <v>5</v>
      </c>
      <c r="D76" s="30" t="s">
        <v>2285</v>
      </c>
      <c r="E76" s="29" t="s">
        <v>2281</v>
      </c>
      <c r="F76" s="29" t="s">
        <v>1669</v>
      </c>
      <c r="G76" s="29">
        <v>2018</v>
      </c>
      <c r="H76" s="28" t="s">
        <v>11</v>
      </c>
      <c r="I76" s="48">
        <v>582</v>
      </c>
      <c r="J76" s="40">
        <v>2910</v>
      </c>
      <c r="K76" s="172">
        <v>4847</v>
      </c>
      <c r="L76" s="114"/>
    </row>
    <row r="77" spans="1:12" s="19" customFormat="1" ht="15.75" customHeight="1" x14ac:dyDescent="0.25">
      <c r="A77" s="172">
        <v>23</v>
      </c>
      <c r="B77" s="294" t="s">
        <v>1997</v>
      </c>
      <c r="C77" s="29">
        <v>3</v>
      </c>
      <c r="D77" s="30" t="s">
        <v>2286</v>
      </c>
      <c r="E77" s="29" t="s">
        <v>2287</v>
      </c>
      <c r="F77" s="29" t="s">
        <v>2288</v>
      </c>
      <c r="G77" s="29">
        <v>2011</v>
      </c>
      <c r="H77" s="28" t="s">
        <v>11</v>
      </c>
      <c r="I77" s="48">
        <v>435</v>
      </c>
      <c r="J77" s="40">
        <v>1305</v>
      </c>
      <c r="K77" s="172">
        <v>4847</v>
      </c>
      <c r="L77" s="114"/>
    </row>
    <row r="78" spans="1:12" s="19" customFormat="1" ht="15.75" customHeight="1" x14ac:dyDescent="0.25">
      <c r="A78" s="172">
        <v>24</v>
      </c>
      <c r="B78" s="294" t="s">
        <v>1997</v>
      </c>
      <c r="C78" s="29">
        <v>5</v>
      </c>
      <c r="D78" s="30" t="s">
        <v>2289</v>
      </c>
      <c r="E78" s="29" t="s">
        <v>2290</v>
      </c>
      <c r="F78" s="29" t="s">
        <v>2291</v>
      </c>
      <c r="G78" s="29">
        <v>2022</v>
      </c>
      <c r="H78" s="28" t="s">
        <v>11</v>
      </c>
      <c r="I78" s="48">
        <v>242</v>
      </c>
      <c r="J78" s="40">
        <v>1210</v>
      </c>
      <c r="K78" s="172">
        <v>4847</v>
      </c>
      <c r="L78" s="114"/>
    </row>
    <row r="79" spans="1:12" s="19" customFormat="1" ht="15.75" customHeight="1" thickBot="1" x14ac:dyDescent="0.3">
      <c r="A79" s="172">
        <v>25</v>
      </c>
      <c r="B79" s="294" t="s">
        <v>1997</v>
      </c>
      <c r="C79" s="29">
        <v>3</v>
      </c>
      <c r="D79" s="30" t="s">
        <v>2292</v>
      </c>
      <c r="E79" s="29" t="s">
        <v>2293</v>
      </c>
      <c r="F79" s="29" t="s">
        <v>2294</v>
      </c>
      <c r="G79" s="29">
        <v>2013</v>
      </c>
      <c r="H79" s="28" t="s">
        <v>11</v>
      </c>
      <c r="I79" s="48">
        <v>697</v>
      </c>
      <c r="J79" s="40">
        <v>2091</v>
      </c>
      <c r="K79" s="172">
        <v>4847</v>
      </c>
      <c r="L79" s="114"/>
    </row>
    <row r="80" spans="1:12" ht="15.75" customHeight="1" thickBot="1" x14ac:dyDescent="0.3">
      <c r="A80" s="120"/>
      <c r="B80" s="121"/>
      <c r="C80" s="122"/>
      <c r="D80" s="123"/>
      <c r="E80" s="123"/>
      <c r="F80" s="123"/>
      <c r="G80" s="123"/>
      <c r="H80" s="123"/>
      <c r="I80" s="123"/>
      <c r="J80" s="124"/>
      <c r="K80" s="123"/>
      <c r="L80" s="125"/>
    </row>
    <row r="81" spans="1:12" ht="15.75" customHeight="1" x14ac:dyDescent="0.25">
      <c r="A81" s="46"/>
      <c r="B81" s="38"/>
      <c r="C81" s="21"/>
      <c r="D81" s="20"/>
      <c r="E81" s="20"/>
      <c r="F81" s="20"/>
      <c r="G81" s="20"/>
      <c r="H81" s="20"/>
      <c r="I81" s="20"/>
      <c r="J81" s="22"/>
      <c r="K81" s="20"/>
      <c r="L81" s="155"/>
    </row>
    <row r="82" spans="1:12" ht="15.75" customHeight="1" thickBot="1" x14ac:dyDescent="0.25">
      <c r="A82" s="155"/>
      <c r="B82" s="155"/>
      <c r="C82" s="155"/>
      <c r="D82" s="155"/>
      <c r="E82" s="155"/>
      <c r="F82" s="155"/>
      <c r="G82" s="155"/>
      <c r="H82" s="155"/>
      <c r="I82" s="155"/>
      <c r="J82" s="155"/>
      <c r="K82" s="155"/>
      <c r="L82" s="155"/>
    </row>
    <row r="83" spans="1:12" ht="15.75" customHeight="1" thickBot="1" x14ac:dyDescent="0.25">
      <c r="A83" s="82"/>
      <c r="B83" s="83"/>
      <c r="C83" s="83"/>
      <c r="D83" s="83"/>
      <c r="E83" s="83"/>
      <c r="F83" s="83"/>
      <c r="G83" s="83"/>
      <c r="H83" s="83"/>
      <c r="I83" s="83"/>
      <c r="J83" s="83"/>
      <c r="K83" s="84"/>
      <c r="L83" s="90"/>
    </row>
    <row r="84" spans="1:12" ht="15.75" customHeight="1" thickBot="1" x14ac:dyDescent="0.25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85"/>
      <c r="L84" s="86"/>
    </row>
    <row r="85" spans="1:12" ht="15.75" customHeight="1" thickBot="1" x14ac:dyDescent="0.3">
      <c r="A85" s="81" t="s">
        <v>12</v>
      </c>
      <c r="B85" s="81" t="s">
        <v>13</v>
      </c>
      <c r="C85" s="46"/>
      <c r="D85" s="88"/>
      <c r="E85" s="88"/>
      <c r="F85" s="88"/>
      <c r="G85" s="88"/>
      <c r="H85" s="88"/>
      <c r="I85" s="88"/>
      <c r="J85" s="92" t="s">
        <v>8</v>
      </c>
      <c r="K85" s="93">
        <f>SUM(J55:J79)</f>
        <v>63856</v>
      </c>
      <c r="L85" s="86"/>
    </row>
    <row r="86" spans="1:12" ht="15.75" customHeight="1" thickBot="1" x14ac:dyDescent="0.3">
      <c r="A86" s="71">
        <f>A79</f>
        <v>25</v>
      </c>
      <c r="B86" s="87">
        <f>SUM(C55:C79)</f>
        <v>104</v>
      </c>
      <c r="C86" s="97" t="s">
        <v>14</v>
      </c>
      <c r="D86" s="83"/>
      <c r="E86" s="83"/>
      <c r="F86" s="83"/>
      <c r="G86" s="83"/>
      <c r="H86" s="83"/>
      <c r="I86" s="83"/>
      <c r="J86" s="83"/>
      <c r="K86" s="89"/>
      <c r="L86" s="91"/>
    </row>
    <row r="87" spans="1:12" ht="15.75" customHeight="1" thickBot="1" x14ac:dyDescent="0.25">
      <c r="A87" s="155"/>
      <c r="B87" s="155"/>
      <c r="C87" s="155"/>
      <c r="D87" s="155"/>
      <c r="E87" s="155"/>
      <c r="F87" s="155"/>
      <c r="G87" s="155"/>
      <c r="H87" s="155"/>
      <c r="I87" s="155"/>
      <c r="J87" s="49"/>
      <c r="K87" s="155"/>
      <c r="L87" s="155"/>
    </row>
    <row r="88" spans="1:12" ht="15.75" customHeight="1" thickBot="1" x14ac:dyDescent="0.3">
      <c r="A88" s="155"/>
      <c r="B88" s="155"/>
      <c r="C88" s="155"/>
      <c r="D88" s="155"/>
      <c r="E88" s="155"/>
      <c r="F88" s="70" t="s">
        <v>12</v>
      </c>
      <c r="G88" s="70" t="s">
        <v>13</v>
      </c>
      <c r="H88" s="64"/>
      <c r="I88" s="64"/>
      <c r="J88" s="64"/>
      <c r="K88" s="368" t="s">
        <v>108</v>
      </c>
      <c r="L88" s="369"/>
    </row>
    <row r="89" spans="1:12" ht="15.75" customHeight="1" thickBot="1" x14ac:dyDescent="0.3">
      <c r="A89" s="155"/>
      <c r="B89" s="155"/>
      <c r="C89" s="155"/>
      <c r="D89" s="155"/>
      <c r="E89" s="155"/>
      <c r="F89" s="71">
        <f>A86</f>
        <v>25</v>
      </c>
      <c r="G89" s="87">
        <f>B86</f>
        <v>104</v>
      </c>
      <c r="H89" s="94" t="s">
        <v>107</v>
      </c>
      <c r="I89" s="95"/>
      <c r="J89" s="96">
        <f>K85</f>
        <v>63856</v>
      </c>
      <c r="K89" s="370">
        <v>40000</v>
      </c>
      <c r="L89" s="371"/>
    </row>
    <row r="90" spans="1:12" ht="15.75" customHeight="1" x14ac:dyDescent="0.2">
      <c r="A90" s="155"/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</row>
    <row r="91" spans="1:12" ht="15.75" customHeight="1" x14ac:dyDescent="0.2">
      <c r="A91" s="155"/>
      <c r="B91" s="155"/>
      <c r="C91" s="155"/>
      <c r="D91" s="155"/>
      <c r="E91" s="155"/>
      <c r="F91" s="155"/>
      <c r="G91" s="155"/>
      <c r="H91" s="155"/>
      <c r="I91" s="155"/>
      <c r="J91" s="155"/>
      <c r="K91" s="155"/>
      <c r="L91" s="155"/>
    </row>
    <row r="92" spans="1:12" ht="15.75" customHeight="1" x14ac:dyDescent="0.2">
      <c r="A92" s="155"/>
      <c r="B92" s="155"/>
      <c r="C92" s="155"/>
      <c r="D92" s="155"/>
      <c r="E92" s="155"/>
      <c r="F92" s="155"/>
      <c r="G92" s="155"/>
      <c r="H92" s="25" t="s">
        <v>73</v>
      </c>
      <c r="I92" s="25" t="s">
        <v>71</v>
      </c>
      <c r="J92" s="25" t="s">
        <v>72</v>
      </c>
      <c r="K92" s="37" t="s">
        <v>88</v>
      </c>
      <c r="L92" s="37" t="s">
        <v>89</v>
      </c>
    </row>
    <row r="93" spans="1:12" ht="15.75" customHeight="1" thickBot="1" x14ac:dyDescent="0.3">
      <c r="A93" s="155"/>
      <c r="B93" s="155"/>
      <c r="C93" s="155"/>
      <c r="D93" s="155"/>
      <c r="E93" s="155"/>
      <c r="F93" s="155"/>
      <c r="G93" s="155"/>
      <c r="H93" s="24"/>
      <c r="I93" s="345">
        <f>A86+A45</f>
        <v>60</v>
      </c>
      <c r="J93" s="345">
        <f>B86+B45</f>
        <v>221</v>
      </c>
      <c r="K93" s="128">
        <v>80000</v>
      </c>
      <c r="L93" s="129">
        <f>K85+K44</f>
        <v>112859.85</v>
      </c>
    </row>
    <row r="94" spans="1:12" ht="15.75" customHeight="1" x14ac:dyDescent="0.2"/>
    <row r="95" spans="1:12" ht="15.75" customHeight="1" x14ac:dyDescent="0.2"/>
    <row r="96" spans="1:12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</sheetData>
  <mergeCells count="10">
    <mergeCell ref="K88:L88"/>
    <mergeCell ref="K89:L89"/>
    <mergeCell ref="A2:A3"/>
    <mergeCell ref="B1:L1"/>
    <mergeCell ref="B2:J2"/>
    <mergeCell ref="K47:L47"/>
    <mergeCell ref="K48:L48"/>
    <mergeCell ref="B52:L52"/>
    <mergeCell ref="A53:A54"/>
    <mergeCell ref="B53:J53"/>
  </mergeCells>
  <pageMargins left="0.7" right="0.7" top="0.75" bottom="0.75" header="0" footer="0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1"/>
  <sheetViews>
    <sheetView topLeftCell="A96" zoomScale="70" zoomScaleNormal="70" workbookViewId="0">
      <selection activeCell="K130" sqref="K130"/>
    </sheetView>
  </sheetViews>
  <sheetFormatPr baseColWidth="10" defaultColWidth="12.625" defaultRowHeight="15" customHeight="1" x14ac:dyDescent="0.2"/>
  <cols>
    <col min="1" max="1" width="7.375" style="56" customWidth="1"/>
    <col min="2" max="2" width="13.375" customWidth="1"/>
    <col min="3" max="3" width="11.25" customWidth="1"/>
    <col min="4" max="4" width="50.375" customWidth="1"/>
    <col min="5" max="5" width="31.75" customWidth="1"/>
    <col min="6" max="6" width="21.5" customWidth="1"/>
    <col min="7" max="7" width="11.75" customWidth="1"/>
    <col min="8" max="8" width="18.25" customWidth="1"/>
    <col min="9" max="9" width="15.25" customWidth="1"/>
    <col min="10" max="10" width="23.125" customWidth="1"/>
    <col min="11" max="11" width="13.875" customWidth="1"/>
    <col min="12" max="12" width="14.5" customWidth="1"/>
    <col min="13" max="13" width="11.25" customWidth="1"/>
    <col min="14" max="27" width="9.375" customWidth="1"/>
  </cols>
  <sheetData>
    <row r="1" spans="1:13" ht="27" thickBot="1" x14ac:dyDescent="0.45">
      <c r="A1" s="64"/>
      <c r="B1" s="376" t="s">
        <v>110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3" ht="26.25" x14ac:dyDescent="0.4">
      <c r="A2" s="377" t="s">
        <v>106</v>
      </c>
      <c r="B2" s="372" t="s">
        <v>101</v>
      </c>
      <c r="C2" s="373"/>
      <c r="D2" s="373"/>
      <c r="E2" s="373"/>
      <c r="F2" s="373"/>
      <c r="G2" s="373"/>
      <c r="H2" s="373"/>
      <c r="I2" s="373"/>
      <c r="J2" s="373"/>
      <c r="K2" s="72"/>
      <c r="L2" s="73"/>
    </row>
    <row r="3" spans="1:13" x14ac:dyDescent="0.2">
      <c r="A3" s="378"/>
      <c r="B3" s="65" t="s">
        <v>0</v>
      </c>
      <c r="C3" s="65" t="s">
        <v>1</v>
      </c>
      <c r="D3" s="65" t="s">
        <v>2</v>
      </c>
      <c r="E3" s="65" t="s">
        <v>3</v>
      </c>
      <c r="F3" s="65" t="s">
        <v>4</v>
      </c>
      <c r="G3" s="65" t="s">
        <v>5</v>
      </c>
      <c r="H3" s="65" t="s">
        <v>6</v>
      </c>
      <c r="I3" s="65" t="s">
        <v>7</v>
      </c>
      <c r="J3" s="65" t="s">
        <v>8</v>
      </c>
      <c r="K3" s="65" t="s">
        <v>9</v>
      </c>
      <c r="L3" s="74"/>
    </row>
    <row r="4" spans="1:13" s="36" customFormat="1" x14ac:dyDescent="0.2">
      <c r="A4" s="150">
        <v>1</v>
      </c>
      <c r="B4" s="60" t="s">
        <v>173</v>
      </c>
      <c r="C4" s="236">
        <v>3</v>
      </c>
      <c r="D4" s="270" t="s">
        <v>927</v>
      </c>
      <c r="E4" s="246" t="s">
        <v>928</v>
      </c>
      <c r="F4" s="182" t="s">
        <v>929</v>
      </c>
      <c r="G4" s="237">
        <v>2020</v>
      </c>
      <c r="H4" s="214" t="s">
        <v>11</v>
      </c>
      <c r="I4" s="134">
        <v>820</v>
      </c>
      <c r="J4" s="161">
        <f>I4*C4</f>
        <v>2460</v>
      </c>
      <c r="K4" s="61" t="s">
        <v>1066</v>
      </c>
      <c r="L4" s="75"/>
    </row>
    <row r="5" spans="1:13" s="36" customFormat="1" ht="16.5" customHeight="1" x14ac:dyDescent="0.2">
      <c r="A5" s="150">
        <v>2</v>
      </c>
      <c r="B5" s="60" t="s">
        <v>174</v>
      </c>
      <c r="C5" s="62">
        <v>2</v>
      </c>
      <c r="D5" s="270" t="s">
        <v>930</v>
      </c>
      <c r="E5" s="238" t="s">
        <v>931</v>
      </c>
      <c r="F5" s="239" t="s">
        <v>18</v>
      </c>
      <c r="G5" s="145" t="s">
        <v>198</v>
      </c>
      <c r="H5" s="214" t="s">
        <v>16</v>
      </c>
      <c r="I5" s="134">
        <v>319</v>
      </c>
      <c r="J5" s="161">
        <f t="shared" ref="J5:J14" si="0">I5*C5</f>
        <v>638</v>
      </c>
      <c r="K5" s="61" t="s">
        <v>2590</v>
      </c>
      <c r="L5" s="75"/>
    </row>
    <row r="6" spans="1:13" s="36" customFormat="1" ht="13.5" customHeight="1" x14ac:dyDescent="0.2">
      <c r="A6" s="150">
        <v>3</v>
      </c>
      <c r="B6" s="60" t="s">
        <v>172</v>
      </c>
      <c r="C6" s="62">
        <v>2</v>
      </c>
      <c r="D6" s="270" t="s">
        <v>932</v>
      </c>
      <c r="E6" s="238" t="s">
        <v>933</v>
      </c>
      <c r="F6" s="239" t="s">
        <v>934</v>
      </c>
      <c r="G6" s="145" t="s">
        <v>198</v>
      </c>
      <c r="H6" s="214" t="s">
        <v>16</v>
      </c>
      <c r="I6" s="141">
        <v>873</v>
      </c>
      <c r="J6" s="161">
        <f t="shared" si="0"/>
        <v>1746</v>
      </c>
      <c r="K6" s="61">
        <v>4509</v>
      </c>
      <c r="L6" s="75"/>
    </row>
    <row r="7" spans="1:13" s="36" customFormat="1" x14ac:dyDescent="0.2">
      <c r="A7" s="150">
        <v>4</v>
      </c>
      <c r="B7" s="60" t="s">
        <v>172</v>
      </c>
      <c r="C7" s="62">
        <v>1</v>
      </c>
      <c r="D7" s="270" t="s">
        <v>935</v>
      </c>
      <c r="E7" s="131" t="s">
        <v>936</v>
      </c>
      <c r="F7" s="131" t="s">
        <v>92</v>
      </c>
      <c r="G7" s="240">
        <v>2012</v>
      </c>
      <c r="H7" s="214" t="s">
        <v>950</v>
      </c>
      <c r="I7" s="141">
        <v>10593</v>
      </c>
      <c r="J7" s="161">
        <f t="shared" si="0"/>
        <v>10593</v>
      </c>
      <c r="K7" s="61">
        <v>4509</v>
      </c>
      <c r="L7" s="75"/>
    </row>
    <row r="8" spans="1:13" s="36" customFormat="1" x14ac:dyDescent="0.2">
      <c r="A8" s="150">
        <v>5</v>
      </c>
      <c r="B8" s="60" t="s">
        <v>172</v>
      </c>
      <c r="C8" s="62">
        <v>1</v>
      </c>
      <c r="D8" s="270" t="s">
        <v>937</v>
      </c>
      <c r="E8" s="241" t="s">
        <v>936</v>
      </c>
      <c r="F8" s="239" t="s">
        <v>92</v>
      </c>
      <c r="G8" s="240">
        <v>2013</v>
      </c>
      <c r="H8" s="214" t="s">
        <v>950</v>
      </c>
      <c r="I8" s="141">
        <v>4340</v>
      </c>
      <c r="J8" s="161">
        <f t="shared" si="0"/>
        <v>4340</v>
      </c>
      <c r="K8" s="61">
        <v>4509</v>
      </c>
      <c r="L8" s="75"/>
    </row>
    <row r="9" spans="1:13" s="36" customFormat="1" x14ac:dyDescent="0.2">
      <c r="A9" s="150">
        <v>6</v>
      </c>
      <c r="B9" s="60" t="s">
        <v>172</v>
      </c>
      <c r="C9" s="62">
        <v>1</v>
      </c>
      <c r="D9" s="270" t="s">
        <v>938</v>
      </c>
      <c r="E9" s="241" t="s">
        <v>936</v>
      </c>
      <c r="F9" s="241" t="s">
        <v>92</v>
      </c>
      <c r="G9" s="240">
        <v>2014</v>
      </c>
      <c r="H9" s="214" t="s">
        <v>950</v>
      </c>
      <c r="I9" s="141">
        <v>37263</v>
      </c>
      <c r="J9" s="161">
        <f t="shared" si="0"/>
        <v>37263</v>
      </c>
      <c r="K9" s="61">
        <v>4509</v>
      </c>
      <c r="L9" s="75"/>
    </row>
    <row r="10" spans="1:13" s="36" customFormat="1" x14ac:dyDescent="0.2">
      <c r="A10" s="150">
        <v>7</v>
      </c>
      <c r="B10" s="60" t="s">
        <v>172</v>
      </c>
      <c r="C10" s="62">
        <v>1</v>
      </c>
      <c r="D10" s="270" t="s">
        <v>939</v>
      </c>
      <c r="E10" s="241" t="s">
        <v>936</v>
      </c>
      <c r="F10" s="241" t="s">
        <v>92</v>
      </c>
      <c r="G10" s="242">
        <v>2013</v>
      </c>
      <c r="H10" s="214" t="s">
        <v>950</v>
      </c>
      <c r="I10" s="141">
        <v>23649</v>
      </c>
      <c r="J10" s="161">
        <f t="shared" si="0"/>
        <v>23649</v>
      </c>
      <c r="K10" s="61">
        <v>4509</v>
      </c>
      <c r="L10" s="75"/>
    </row>
    <row r="11" spans="1:13" s="36" customFormat="1" ht="15.75" customHeight="1" x14ac:dyDescent="0.2">
      <c r="A11" s="150">
        <v>8</v>
      </c>
      <c r="B11" s="60" t="s">
        <v>174</v>
      </c>
      <c r="C11" s="62">
        <v>5</v>
      </c>
      <c r="D11" s="270" t="s">
        <v>940</v>
      </c>
      <c r="E11" s="241" t="s">
        <v>941</v>
      </c>
      <c r="F11" s="241" t="s">
        <v>18</v>
      </c>
      <c r="G11" s="242" t="s">
        <v>942</v>
      </c>
      <c r="H11" s="214" t="s">
        <v>16</v>
      </c>
      <c r="I11" s="134">
        <v>319</v>
      </c>
      <c r="J11" s="161">
        <f t="shared" si="0"/>
        <v>1595</v>
      </c>
      <c r="K11" s="61" t="s">
        <v>2590</v>
      </c>
      <c r="L11" s="75"/>
    </row>
    <row r="12" spans="1:13" x14ac:dyDescent="0.2">
      <c r="A12" s="150">
        <v>9</v>
      </c>
      <c r="B12" s="60" t="s">
        <v>173</v>
      </c>
      <c r="C12" s="62">
        <v>3</v>
      </c>
      <c r="D12" s="270" t="s">
        <v>943</v>
      </c>
      <c r="E12" s="241" t="s">
        <v>944</v>
      </c>
      <c r="F12" s="176" t="s">
        <v>36</v>
      </c>
      <c r="G12" s="242" t="s">
        <v>945</v>
      </c>
      <c r="H12" s="214" t="s">
        <v>11</v>
      </c>
      <c r="I12" s="134">
        <v>892</v>
      </c>
      <c r="J12" s="161">
        <f t="shared" si="0"/>
        <v>2676</v>
      </c>
      <c r="K12" s="61" t="s">
        <v>1066</v>
      </c>
      <c r="L12" s="75"/>
    </row>
    <row r="13" spans="1:13" x14ac:dyDescent="0.2">
      <c r="A13" s="150">
        <v>10</v>
      </c>
      <c r="B13" s="60" t="s">
        <v>172</v>
      </c>
      <c r="C13" s="62">
        <v>2</v>
      </c>
      <c r="D13" s="270" t="s">
        <v>946</v>
      </c>
      <c r="E13" s="139" t="s">
        <v>947</v>
      </c>
      <c r="F13" s="139" t="s">
        <v>99</v>
      </c>
      <c r="G13" s="139">
        <v>2020</v>
      </c>
      <c r="H13" s="214" t="s">
        <v>11</v>
      </c>
      <c r="I13" s="141">
        <v>298</v>
      </c>
      <c r="J13" s="161">
        <f t="shared" si="0"/>
        <v>596</v>
      </c>
      <c r="K13" s="61">
        <v>4509</v>
      </c>
      <c r="L13" s="75"/>
      <c r="M13" s="51"/>
    </row>
    <row r="14" spans="1:13" x14ac:dyDescent="0.2">
      <c r="A14" s="150">
        <v>11</v>
      </c>
      <c r="B14" s="60" t="s">
        <v>172</v>
      </c>
      <c r="C14" s="243">
        <v>2</v>
      </c>
      <c r="D14" s="270" t="s">
        <v>948</v>
      </c>
      <c r="E14" s="244" t="s">
        <v>949</v>
      </c>
      <c r="F14" s="139" t="s">
        <v>25</v>
      </c>
      <c r="G14" s="145">
        <v>2022</v>
      </c>
      <c r="H14" s="245" t="s">
        <v>11</v>
      </c>
      <c r="I14" s="141">
        <v>557</v>
      </c>
      <c r="J14" s="161">
        <f t="shared" si="0"/>
        <v>1114</v>
      </c>
      <c r="K14" s="61">
        <v>4509</v>
      </c>
      <c r="L14" s="75"/>
    </row>
    <row r="15" spans="1:13" ht="15.75" thickBot="1" x14ac:dyDescent="0.25">
      <c r="A15" s="77"/>
      <c r="B15" s="98"/>
      <c r="C15" s="99"/>
      <c r="D15" s="100"/>
      <c r="E15" s="100"/>
      <c r="F15" s="100"/>
      <c r="G15" s="101"/>
      <c r="H15" s="100"/>
      <c r="I15" s="100"/>
      <c r="J15" s="102"/>
      <c r="K15" s="103"/>
      <c r="L15" s="78"/>
    </row>
    <row r="16" spans="1:13" ht="15.75" x14ac:dyDescent="0.25">
      <c r="A16" s="64"/>
      <c r="B16" s="68"/>
      <c r="C16" s="68"/>
      <c r="D16" s="64"/>
      <c r="E16" s="64"/>
      <c r="F16" s="64"/>
      <c r="G16" s="64"/>
      <c r="H16" s="64"/>
      <c r="I16" s="64"/>
      <c r="J16" s="64"/>
      <c r="K16" s="69"/>
      <c r="L16" s="64"/>
    </row>
    <row r="17" spans="1:13" ht="15.75" thickBot="1" x14ac:dyDescent="0.2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</row>
    <row r="18" spans="1:13" ht="15.75" thickBot="1" x14ac:dyDescent="0.25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4"/>
      <c r="L18" s="90"/>
    </row>
    <row r="19" spans="1:13" ht="15.75" thickBot="1" x14ac:dyDescent="0.2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85"/>
      <c r="L19" s="86"/>
    </row>
    <row r="20" spans="1:13" ht="18.75" thickBot="1" x14ac:dyDescent="0.3">
      <c r="A20" s="81" t="s">
        <v>12</v>
      </c>
      <c r="B20" s="81" t="s">
        <v>13</v>
      </c>
      <c r="C20" s="46"/>
      <c r="D20" s="88"/>
      <c r="E20" s="88"/>
      <c r="F20" s="88"/>
      <c r="G20" s="88"/>
      <c r="H20" s="88"/>
      <c r="I20" s="88"/>
      <c r="J20" s="92" t="s">
        <v>8</v>
      </c>
      <c r="K20" s="93">
        <f>SUM(J4:J14)</f>
        <v>86670</v>
      </c>
      <c r="L20" s="86"/>
    </row>
    <row r="21" spans="1:13" ht="16.5" customHeight="1" thickBot="1" x14ac:dyDescent="0.3">
      <c r="A21" s="71">
        <v>11</v>
      </c>
      <c r="B21" s="87">
        <f>SUM(C4:C14)</f>
        <v>23</v>
      </c>
      <c r="C21" s="97" t="s">
        <v>14</v>
      </c>
      <c r="D21" s="83"/>
      <c r="E21" s="83"/>
      <c r="F21" s="83"/>
      <c r="G21" s="83"/>
      <c r="H21" s="83"/>
      <c r="I21" s="83"/>
      <c r="J21" s="83"/>
      <c r="K21" s="89"/>
      <c r="L21" s="91"/>
    </row>
    <row r="22" spans="1:13" ht="16.5" customHeight="1" thickBot="1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51"/>
    </row>
    <row r="23" spans="1:13" ht="16.5" customHeight="1" thickBot="1" x14ac:dyDescent="0.3">
      <c r="A23" s="64"/>
      <c r="B23" s="64"/>
      <c r="C23" s="64"/>
      <c r="D23" s="64"/>
      <c r="E23" s="64"/>
      <c r="F23" s="70" t="s">
        <v>12</v>
      </c>
      <c r="G23" s="70" t="s">
        <v>13</v>
      </c>
      <c r="H23" s="64"/>
      <c r="I23" s="64"/>
      <c r="J23" s="64"/>
      <c r="K23" s="368" t="s">
        <v>108</v>
      </c>
      <c r="L23" s="369"/>
    </row>
    <row r="24" spans="1:13" ht="16.5" customHeight="1" thickBot="1" x14ac:dyDescent="0.3">
      <c r="A24" s="64"/>
      <c r="B24" s="64"/>
      <c r="C24" s="64"/>
      <c r="D24" s="64"/>
      <c r="E24" s="64"/>
      <c r="F24" s="71">
        <v>11</v>
      </c>
      <c r="G24" s="87">
        <f>+B21</f>
        <v>23</v>
      </c>
      <c r="H24" s="94" t="s">
        <v>107</v>
      </c>
      <c r="I24" s="95"/>
      <c r="J24" s="96">
        <f>K20</f>
        <v>86670</v>
      </c>
      <c r="K24" s="370">
        <v>40000</v>
      </c>
      <c r="L24" s="371"/>
    </row>
    <row r="25" spans="1:13" ht="16.5" customHeight="1" x14ac:dyDescent="0.2">
      <c r="A25" s="155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</row>
    <row r="26" spans="1:13" ht="16.5" customHeight="1" x14ac:dyDescent="0.2">
      <c r="A26" s="155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</row>
    <row r="27" spans="1:13" ht="16.5" customHeight="1" x14ac:dyDescent="0.2">
      <c r="A27" s="155"/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</row>
    <row r="28" spans="1:13" ht="24" customHeight="1" thickBot="1" x14ac:dyDescent="0.45">
      <c r="A28" s="155"/>
      <c r="B28" s="374" t="s">
        <v>109</v>
      </c>
      <c r="C28" s="374"/>
      <c r="D28" s="374"/>
      <c r="E28" s="374"/>
      <c r="F28" s="374"/>
      <c r="G28" s="374"/>
      <c r="H28" s="374"/>
      <c r="I28" s="374"/>
      <c r="J28" s="374"/>
      <c r="K28" s="374"/>
      <c r="L28" s="374"/>
    </row>
    <row r="29" spans="1:13" ht="27" customHeight="1" thickTop="1" x14ac:dyDescent="0.4">
      <c r="A29" s="379" t="s">
        <v>106</v>
      </c>
      <c r="B29" s="375" t="s">
        <v>101</v>
      </c>
      <c r="C29" s="375"/>
      <c r="D29" s="375"/>
      <c r="E29" s="375"/>
      <c r="F29" s="375"/>
      <c r="G29" s="375"/>
      <c r="H29" s="375"/>
      <c r="I29" s="375"/>
      <c r="J29" s="375"/>
      <c r="K29" s="110"/>
      <c r="L29" s="126"/>
    </row>
    <row r="30" spans="1:13" ht="15.75" customHeight="1" thickBot="1" x14ac:dyDescent="0.25">
      <c r="A30" s="380"/>
      <c r="B30" s="111" t="s">
        <v>0</v>
      </c>
      <c r="C30" s="111" t="s">
        <v>1</v>
      </c>
      <c r="D30" s="111" t="s">
        <v>2</v>
      </c>
      <c r="E30" s="111" t="s">
        <v>3</v>
      </c>
      <c r="F30" s="111" t="s">
        <v>4</v>
      </c>
      <c r="G30" s="111" t="s">
        <v>5</v>
      </c>
      <c r="H30" s="111" t="s">
        <v>6</v>
      </c>
      <c r="I30" s="111" t="s">
        <v>7</v>
      </c>
      <c r="J30" s="111" t="s">
        <v>8</v>
      </c>
      <c r="K30" s="111" t="s">
        <v>9</v>
      </c>
      <c r="L30" s="127"/>
    </row>
    <row r="31" spans="1:13" ht="15.75" customHeight="1" thickTop="1" x14ac:dyDescent="0.25">
      <c r="A31" s="171">
        <v>1</v>
      </c>
      <c r="B31" s="275" t="s">
        <v>1144</v>
      </c>
      <c r="C31" s="105">
        <v>3</v>
      </c>
      <c r="D31" s="106" t="s">
        <v>1201</v>
      </c>
      <c r="E31" s="105" t="s">
        <v>1202</v>
      </c>
      <c r="F31" s="105" t="s">
        <v>1203</v>
      </c>
      <c r="G31" s="105">
        <v>2021</v>
      </c>
      <c r="H31" s="107" t="s">
        <v>11</v>
      </c>
      <c r="I31" s="108">
        <v>387</v>
      </c>
      <c r="J31" s="109">
        <v>1161</v>
      </c>
      <c r="K31" s="355" t="s">
        <v>1145</v>
      </c>
      <c r="L31" s="114"/>
    </row>
    <row r="32" spans="1:13" ht="15.75" customHeight="1" x14ac:dyDescent="0.25">
      <c r="A32" s="172">
        <v>2</v>
      </c>
      <c r="B32" s="275" t="s">
        <v>1144</v>
      </c>
      <c r="C32" s="29">
        <v>3</v>
      </c>
      <c r="D32" s="30" t="s">
        <v>1204</v>
      </c>
      <c r="E32" s="29" t="s">
        <v>1205</v>
      </c>
      <c r="F32" s="29" t="s">
        <v>1203</v>
      </c>
      <c r="G32" s="29">
        <v>2022</v>
      </c>
      <c r="H32" s="28" t="s">
        <v>11</v>
      </c>
      <c r="I32" s="48">
        <v>242</v>
      </c>
      <c r="J32" s="40">
        <v>726</v>
      </c>
      <c r="K32" s="356" t="s">
        <v>1145</v>
      </c>
      <c r="L32" s="114"/>
    </row>
    <row r="33" spans="1:12" ht="15.75" customHeight="1" x14ac:dyDescent="0.25">
      <c r="A33" s="172">
        <v>3</v>
      </c>
      <c r="B33" s="275" t="s">
        <v>1144</v>
      </c>
      <c r="C33" s="29">
        <v>3</v>
      </c>
      <c r="D33" s="30" t="s">
        <v>1206</v>
      </c>
      <c r="E33" s="29" t="s">
        <v>1207</v>
      </c>
      <c r="F33" s="29" t="s">
        <v>1203</v>
      </c>
      <c r="G33" s="29">
        <v>2020</v>
      </c>
      <c r="H33" s="28" t="s">
        <v>11</v>
      </c>
      <c r="I33" s="48">
        <v>288</v>
      </c>
      <c r="J33" s="40">
        <v>864</v>
      </c>
      <c r="K33" s="355" t="s">
        <v>1145</v>
      </c>
      <c r="L33" s="114"/>
    </row>
    <row r="34" spans="1:12" ht="15.75" customHeight="1" x14ac:dyDescent="0.25">
      <c r="A34" s="172">
        <v>4</v>
      </c>
      <c r="B34" s="275" t="s">
        <v>1144</v>
      </c>
      <c r="C34" s="29">
        <v>3</v>
      </c>
      <c r="D34" s="30" t="s">
        <v>1208</v>
      </c>
      <c r="E34" s="29" t="s">
        <v>1209</v>
      </c>
      <c r="F34" s="29" t="s">
        <v>57</v>
      </c>
      <c r="G34" s="29">
        <v>2021</v>
      </c>
      <c r="H34" s="28" t="s">
        <v>11</v>
      </c>
      <c r="I34" s="48">
        <v>242</v>
      </c>
      <c r="J34" s="40">
        <v>726</v>
      </c>
      <c r="K34" s="356" t="s">
        <v>1145</v>
      </c>
      <c r="L34" s="114"/>
    </row>
    <row r="35" spans="1:12" s="56" customFormat="1" ht="15.75" customHeight="1" x14ac:dyDescent="0.25">
      <c r="A35" s="172">
        <v>5</v>
      </c>
      <c r="B35" s="275" t="s">
        <v>1144</v>
      </c>
      <c r="C35" s="29">
        <v>3</v>
      </c>
      <c r="D35" s="30" t="s">
        <v>1210</v>
      </c>
      <c r="E35" s="29" t="s">
        <v>1211</v>
      </c>
      <c r="F35" s="29" t="s">
        <v>57</v>
      </c>
      <c r="G35" s="29">
        <v>2021</v>
      </c>
      <c r="H35" s="28" t="s">
        <v>11</v>
      </c>
      <c r="I35" s="48">
        <v>242</v>
      </c>
      <c r="J35" s="40">
        <v>726</v>
      </c>
      <c r="K35" s="355" t="s">
        <v>1145</v>
      </c>
      <c r="L35" s="114"/>
    </row>
    <row r="36" spans="1:12" ht="15.75" customHeight="1" x14ac:dyDescent="0.25">
      <c r="A36" s="172">
        <v>6</v>
      </c>
      <c r="B36" s="275" t="s">
        <v>1144</v>
      </c>
      <c r="C36" s="29">
        <v>3</v>
      </c>
      <c r="D36" s="30" t="s">
        <v>1212</v>
      </c>
      <c r="E36" s="29" t="s">
        <v>1213</v>
      </c>
      <c r="F36" s="29" t="s">
        <v>1156</v>
      </c>
      <c r="G36" s="29">
        <v>2021</v>
      </c>
      <c r="H36" s="28" t="s">
        <v>11</v>
      </c>
      <c r="I36" s="48">
        <v>224</v>
      </c>
      <c r="J36" s="40">
        <v>448</v>
      </c>
      <c r="K36" s="356" t="s">
        <v>1145</v>
      </c>
      <c r="L36" s="114"/>
    </row>
    <row r="37" spans="1:12" ht="15.75" customHeight="1" x14ac:dyDescent="0.25">
      <c r="A37" s="172">
        <v>7</v>
      </c>
      <c r="B37" s="275" t="s">
        <v>1144</v>
      </c>
      <c r="C37" s="29">
        <v>3</v>
      </c>
      <c r="D37" s="30" t="s">
        <v>1214</v>
      </c>
      <c r="E37" s="29" t="s">
        <v>1215</v>
      </c>
      <c r="F37" s="29" t="s">
        <v>1216</v>
      </c>
      <c r="G37" s="29">
        <v>2020</v>
      </c>
      <c r="H37" s="28" t="s">
        <v>11</v>
      </c>
      <c r="I37" s="48">
        <v>136</v>
      </c>
      <c r="J37" s="40">
        <v>408</v>
      </c>
      <c r="K37" s="355" t="s">
        <v>1145</v>
      </c>
      <c r="L37" s="114"/>
    </row>
    <row r="38" spans="1:12" ht="15.75" customHeight="1" x14ac:dyDescent="0.25">
      <c r="A38" s="172">
        <v>8</v>
      </c>
      <c r="B38" s="275" t="s">
        <v>1144</v>
      </c>
      <c r="C38" s="29">
        <v>3</v>
      </c>
      <c r="D38" s="30" t="s">
        <v>1217</v>
      </c>
      <c r="E38" s="29" t="s">
        <v>1218</v>
      </c>
      <c r="F38" s="29" t="s">
        <v>1219</v>
      </c>
      <c r="G38" s="29">
        <v>2021</v>
      </c>
      <c r="H38" s="28" t="s">
        <v>11</v>
      </c>
      <c r="I38" s="48">
        <v>556</v>
      </c>
      <c r="J38" s="40">
        <v>1668</v>
      </c>
      <c r="K38" s="356" t="s">
        <v>1145</v>
      </c>
      <c r="L38" s="114"/>
    </row>
    <row r="39" spans="1:12" ht="15.75" customHeight="1" x14ac:dyDescent="0.25">
      <c r="A39" s="172">
        <v>9</v>
      </c>
      <c r="B39" s="275" t="s">
        <v>1144</v>
      </c>
      <c r="C39" s="29">
        <v>3</v>
      </c>
      <c r="D39" s="30" t="s">
        <v>1220</v>
      </c>
      <c r="E39" s="29" t="s">
        <v>1221</v>
      </c>
      <c r="F39" s="29" t="s">
        <v>1222</v>
      </c>
      <c r="G39" s="29">
        <v>2014</v>
      </c>
      <c r="H39" s="28" t="s">
        <v>11</v>
      </c>
      <c r="I39" s="48">
        <v>680</v>
      </c>
      <c r="J39" s="40">
        <v>2040</v>
      </c>
      <c r="K39" s="355" t="s">
        <v>1145</v>
      </c>
      <c r="L39" s="114"/>
    </row>
    <row r="40" spans="1:12" ht="24.75" customHeight="1" x14ac:dyDescent="0.25">
      <c r="A40" s="172">
        <v>10</v>
      </c>
      <c r="B40" s="275" t="s">
        <v>1144</v>
      </c>
      <c r="C40" s="29">
        <v>3</v>
      </c>
      <c r="D40" s="30" t="s">
        <v>1223</v>
      </c>
      <c r="E40" s="29" t="s">
        <v>1224</v>
      </c>
      <c r="F40" s="29" t="s">
        <v>1156</v>
      </c>
      <c r="G40" s="29" t="s">
        <v>1225</v>
      </c>
      <c r="H40" s="289" t="s">
        <v>11</v>
      </c>
      <c r="I40" s="48">
        <v>690</v>
      </c>
      <c r="J40" s="40">
        <v>2070</v>
      </c>
      <c r="K40" s="356" t="s">
        <v>1145</v>
      </c>
      <c r="L40" s="114"/>
    </row>
    <row r="41" spans="1:12" ht="15.75" customHeight="1" x14ac:dyDescent="0.25">
      <c r="A41" s="172">
        <v>11</v>
      </c>
      <c r="B41" s="275" t="s">
        <v>1144</v>
      </c>
      <c r="C41" s="29">
        <v>3</v>
      </c>
      <c r="D41" s="30" t="s">
        <v>1226</v>
      </c>
      <c r="E41" s="29" t="s">
        <v>1227</v>
      </c>
      <c r="F41" s="29" t="s">
        <v>1156</v>
      </c>
      <c r="G41" s="29" t="s">
        <v>1228</v>
      </c>
      <c r="H41" s="289" t="s">
        <v>11</v>
      </c>
      <c r="I41" s="48">
        <v>617</v>
      </c>
      <c r="J41" s="40">
        <v>1851</v>
      </c>
      <c r="K41" s="355" t="s">
        <v>1145</v>
      </c>
      <c r="L41" s="114"/>
    </row>
    <row r="42" spans="1:12" ht="15.75" customHeight="1" x14ac:dyDescent="0.25">
      <c r="A42" s="172">
        <v>12</v>
      </c>
      <c r="B42" s="275" t="s">
        <v>1144</v>
      </c>
      <c r="C42" s="29">
        <v>3</v>
      </c>
      <c r="D42" s="30" t="s">
        <v>1229</v>
      </c>
      <c r="E42" s="29" t="s">
        <v>1230</v>
      </c>
      <c r="F42" s="29" t="s">
        <v>1156</v>
      </c>
      <c r="G42" s="29" t="s">
        <v>1231</v>
      </c>
      <c r="H42" s="289" t="s">
        <v>11</v>
      </c>
      <c r="I42" s="48">
        <v>593</v>
      </c>
      <c r="J42" s="40">
        <v>1779</v>
      </c>
      <c r="K42" s="356" t="s">
        <v>1145</v>
      </c>
      <c r="L42" s="114"/>
    </row>
    <row r="43" spans="1:12" ht="20.25" customHeight="1" x14ac:dyDescent="0.25">
      <c r="A43" s="172">
        <v>13</v>
      </c>
      <c r="B43" s="275" t="s">
        <v>1144</v>
      </c>
      <c r="C43" s="29">
        <v>3</v>
      </c>
      <c r="D43" s="30" t="s">
        <v>1232</v>
      </c>
      <c r="E43" s="29" t="s">
        <v>1233</v>
      </c>
      <c r="F43" s="29" t="s">
        <v>10</v>
      </c>
      <c r="G43" s="29" t="s">
        <v>1171</v>
      </c>
      <c r="H43" s="289" t="s">
        <v>11</v>
      </c>
      <c r="I43" s="48">
        <v>377</v>
      </c>
      <c r="J43" s="40">
        <v>1131</v>
      </c>
      <c r="K43" s="355" t="s">
        <v>1145</v>
      </c>
      <c r="L43" s="114"/>
    </row>
    <row r="44" spans="1:12" ht="15.75" customHeight="1" x14ac:dyDescent="0.25">
      <c r="A44" s="172">
        <v>14</v>
      </c>
      <c r="B44" s="275" t="s">
        <v>1144</v>
      </c>
      <c r="C44" s="29">
        <v>3</v>
      </c>
      <c r="D44" s="30" t="s">
        <v>1234</v>
      </c>
      <c r="E44" s="29" t="s">
        <v>1235</v>
      </c>
      <c r="F44" s="29" t="s">
        <v>10</v>
      </c>
      <c r="G44" s="29" t="s">
        <v>1171</v>
      </c>
      <c r="H44" s="289" t="s">
        <v>11</v>
      </c>
      <c r="I44" s="48">
        <v>259</v>
      </c>
      <c r="J44" s="40">
        <v>777</v>
      </c>
      <c r="K44" s="356" t="s">
        <v>1145</v>
      </c>
      <c r="L44" s="114"/>
    </row>
    <row r="45" spans="1:12" ht="15.75" customHeight="1" x14ac:dyDescent="0.25">
      <c r="A45" s="172">
        <v>15</v>
      </c>
      <c r="B45" s="275" t="s">
        <v>1144</v>
      </c>
      <c r="C45" s="29">
        <v>3</v>
      </c>
      <c r="D45" s="30" t="s">
        <v>1236</v>
      </c>
      <c r="E45" s="29" t="s">
        <v>1237</v>
      </c>
      <c r="F45" s="29" t="s">
        <v>1238</v>
      </c>
      <c r="G45" s="29" t="s">
        <v>1171</v>
      </c>
      <c r="H45" s="289" t="s">
        <v>11</v>
      </c>
      <c r="I45" s="48">
        <v>315</v>
      </c>
      <c r="J45" s="40">
        <v>945</v>
      </c>
      <c r="K45" s="355" t="s">
        <v>1145</v>
      </c>
      <c r="L45" s="114"/>
    </row>
    <row r="46" spans="1:12" ht="25.5" customHeight="1" x14ac:dyDescent="0.25">
      <c r="A46" s="172">
        <v>16</v>
      </c>
      <c r="B46" s="275" t="s">
        <v>1144</v>
      </c>
      <c r="C46" s="29">
        <v>3</v>
      </c>
      <c r="D46" s="30" t="s">
        <v>1384</v>
      </c>
      <c r="E46" s="29" t="s">
        <v>1385</v>
      </c>
      <c r="F46" s="29" t="s">
        <v>83</v>
      </c>
      <c r="G46" s="29">
        <v>2021</v>
      </c>
      <c r="H46" s="289" t="s">
        <v>11</v>
      </c>
      <c r="I46" s="48">
        <v>914</v>
      </c>
      <c r="J46" s="40">
        <f>I46*C46</f>
        <v>2742</v>
      </c>
      <c r="K46" s="356" t="s">
        <v>1304</v>
      </c>
      <c r="L46" s="114"/>
    </row>
    <row r="47" spans="1:12" ht="21.75" customHeight="1" x14ac:dyDescent="0.25">
      <c r="A47" s="172">
        <v>17</v>
      </c>
      <c r="B47" s="275" t="s">
        <v>1144</v>
      </c>
      <c r="C47" s="29">
        <v>3</v>
      </c>
      <c r="D47" s="30" t="s">
        <v>1386</v>
      </c>
      <c r="E47" s="29" t="s">
        <v>1387</v>
      </c>
      <c r="F47" s="29" t="s">
        <v>1388</v>
      </c>
      <c r="G47" s="29">
        <v>2021</v>
      </c>
      <c r="H47" s="289" t="s">
        <v>11</v>
      </c>
      <c r="I47" s="48">
        <v>790</v>
      </c>
      <c r="J47" s="40">
        <f>I47*C47</f>
        <v>2370</v>
      </c>
      <c r="K47" s="356" t="s">
        <v>1304</v>
      </c>
      <c r="L47" s="114"/>
    </row>
    <row r="48" spans="1:12" ht="15.75" customHeight="1" x14ac:dyDescent="0.25">
      <c r="A48" s="172">
        <v>18</v>
      </c>
      <c r="B48" s="275" t="s">
        <v>1144</v>
      </c>
      <c r="C48" s="29">
        <v>5</v>
      </c>
      <c r="D48" s="30" t="s">
        <v>1389</v>
      </c>
      <c r="E48" s="29" t="s">
        <v>1390</v>
      </c>
      <c r="F48" s="29" t="s">
        <v>83</v>
      </c>
      <c r="G48" s="29">
        <v>2021</v>
      </c>
      <c r="H48" s="289" t="s">
        <v>11</v>
      </c>
      <c r="I48" s="48">
        <v>243</v>
      </c>
      <c r="J48" s="40">
        <f t="shared" ref="J48:J60" si="1">I48*C48</f>
        <v>1215</v>
      </c>
      <c r="K48" s="356" t="s">
        <v>1304</v>
      </c>
      <c r="L48" s="114"/>
    </row>
    <row r="49" spans="1:12" ht="15.75" customHeight="1" x14ac:dyDescent="0.25">
      <c r="A49" s="172">
        <v>19</v>
      </c>
      <c r="B49" s="275" t="s">
        <v>1144</v>
      </c>
      <c r="C49" s="29">
        <v>5</v>
      </c>
      <c r="D49" s="30" t="s">
        <v>1391</v>
      </c>
      <c r="E49" s="29" t="s">
        <v>1392</v>
      </c>
      <c r="F49" s="29" t="s">
        <v>83</v>
      </c>
      <c r="G49" s="29">
        <v>2021</v>
      </c>
      <c r="H49" s="289" t="s">
        <v>11</v>
      </c>
      <c r="I49" s="48">
        <v>663</v>
      </c>
      <c r="J49" s="40">
        <f t="shared" si="1"/>
        <v>3315</v>
      </c>
      <c r="K49" s="356" t="s">
        <v>1304</v>
      </c>
      <c r="L49" s="114"/>
    </row>
    <row r="50" spans="1:12" ht="15.75" customHeight="1" x14ac:dyDescent="0.25">
      <c r="A50" s="172">
        <v>20</v>
      </c>
      <c r="B50" s="275" t="s">
        <v>1144</v>
      </c>
      <c r="C50" s="29">
        <v>4</v>
      </c>
      <c r="D50" s="30" t="s">
        <v>1393</v>
      </c>
      <c r="E50" s="29" t="s">
        <v>431</v>
      </c>
      <c r="F50" s="29" t="s">
        <v>83</v>
      </c>
      <c r="G50" s="29">
        <v>2021</v>
      </c>
      <c r="H50" s="289" t="s">
        <v>11</v>
      </c>
      <c r="I50" s="48">
        <v>581</v>
      </c>
      <c r="J50" s="40">
        <f t="shared" si="1"/>
        <v>2324</v>
      </c>
      <c r="K50" s="356" t="s">
        <v>1304</v>
      </c>
      <c r="L50" s="114"/>
    </row>
    <row r="51" spans="1:12" ht="15.75" customHeight="1" x14ac:dyDescent="0.25">
      <c r="A51" s="172">
        <v>21</v>
      </c>
      <c r="B51" s="275" t="s">
        <v>1144</v>
      </c>
      <c r="C51" s="29">
        <v>2</v>
      </c>
      <c r="D51" s="30" t="s">
        <v>1394</v>
      </c>
      <c r="E51" s="29" t="s">
        <v>1395</v>
      </c>
      <c r="F51" s="29" t="s">
        <v>83</v>
      </c>
      <c r="G51" s="29">
        <v>2021</v>
      </c>
      <c r="H51" s="289" t="s">
        <v>11</v>
      </c>
      <c r="I51" s="48">
        <v>766</v>
      </c>
      <c r="J51" s="40">
        <f t="shared" si="1"/>
        <v>1532</v>
      </c>
      <c r="K51" s="356" t="s">
        <v>1304</v>
      </c>
      <c r="L51" s="114"/>
    </row>
    <row r="52" spans="1:12" ht="28.5" customHeight="1" x14ac:dyDescent="0.25">
      <c r="A52" s="172">
        <v>22</v>
      </c>
      <c r="B52" s="275" t="s">
        <v>1144</v>
      </c>
      <c r="C52" s="29">
        <v>3</v>
      </c>
      <c r="D52" s="30" t="s">
        <v>1396</v>
      </c>
      <c r="E52" s="29" t="s">
        <v>1397</v>
      </c>
      <c r="F52" s="29" t="s">
        <v>99</v>
      </c>
      <c r="G52" s="29">
        <v>2020</v>
      </c>
      <c r="H52" s="289" t="s">
        <v>11</v>
      </c>
      <c r="I52" s="48">
        <v>702</v>
      </c>
      <c r="J52" s="40">
        <f t="shared" si="1"/>
        <v>2106</v>
      </c>
      <c r="K52" s="356" t="s">
        <v>1304</v>
      </c>
      <c r="L52" s="114"/>
    </row>
    <row r="53" spans="1:12" ht="24" customHeight="1" x14ac:dyDescent="0.25">
      <c r="A53" s="172">
        <v>23</v>
      </c>
      <c r="B53" s="275" t="s">
        <v>1144</v>
      </c>
      <c r="C53" s="29">
        <v>3</v>
      </c>
      <c r="D53" s="30" t="s">
        <v>1398</v>
      </c>
      <c r="E53" s="29" t="s">
        <v>1399</v>
      </c>
      <c r="F53" s="29" t="s">
        <v>64</v>
      </c>
      <c r="G53" s="29">
        <v>2020</v>
      </c>
      <c r="H53" s="289" t="s">
        <v>11</v>
      </c>
      <c r="I53" s="48">
        <v>496</v>
      </c>
      <c r="J53" s="40">
        <f t="shared" si="1"/>
        <v>1488</v>
      </c>
      <c r="K53" s="356" t="s">
        <v>1304</v>
      </c>
      <c r="L53" s="114"/>
    </row>
    <row r="54" spans="1:12" ht="15.75" customHeight="1" x14ac:dyDescent="0.25">
      <c r="A54" s="172">
        <v>24</v>
      </c>
      <c r="B54" s="275" t="s">
        <v>1144</v>
      </c>
      <c r="C54" s="29">
        <v>5</v>
      </c>
      <c r="D54" s="30" t="s">
        <v>1400</v>
      </c>
      <c r="E54" s="29" t="s">
        <v>1401</v>
      </c>
      <c r="F54" s="29" t="s">
        <v>27</v>
      </c>
      <c r="G54" s="29">
        <v>2018</v>
      </c>
      <c r="H54" s="289" t="s">
        <v>11</v>
      </c>
      <c r="I54" s="48">
        <v>243</v>
      </c>
      <c r="J54" s="40">
        <f t="shared" si="1"/>
        <v>1215</v>
      </c>
      <c r="K54" s="356" t="s">
        <v>1304</v>
      </c>
      <c r="L54" s="114"/>
    </row>
    <row r="55" spans="1:12" ht="15.75" customHeight="1" x14ac:dyDescent="0.25">
      <c r="A55" s="172">
        <v>25</v>
      </c>
      <c r="B55" s="275" t="s">
        <v>1144</v>
      </c>
      <c r="C55" s="29">
        <v>4</v>
      </c>
      <c r="D55" s="30" t="s">
        <v>1402</v>
      </c>
      <c r="E55" s="29" t="s">
        <v>1403</v>
      </c>
      <c r="F55" s="29" t="s">
        <v>1404</v>
      </c>
      <c r="G55" s="29">
        <v>2021</v>
      </c>
      <c r="H55" s="289" t="s">
        <v>11</v>
      </c>
      <c r="I55" s="48">
        <v>960</v>
      </c>
      <c r="J55" s="40">
        <f t="shared" si="1"/>
        <v>3840</v>
      </c>
      <c r="K55" s="356" t="s">
        <v>1304</v>
      </c>
      <c r="L55" s="114"/>
    </row>
    <row r="56" spans="1:12" ht="15.75" customHeight="1" x14ac:dyDescent="0.25">
      <c r="A56" s="172">
        <v>26</v>
      </c>
      <c r="B56" s="275" t="s">
        <v>1144</v>
      </c>
      <c r="C56" s="29">
        <v>3</v>
      </c>
      <c r="D56" s="30" t="s">
        <v>1405</v>
      </c>
      <c r="E56" s="29" t="s">
        <v>1406</v>
      </c>
      <c r="F56" s="29" t="s">
        <v>1407</v>
      </c>
      <c r="G56" s="29">
        <v>2021</v>
      </c>
      <c r="H56" s="289" t="s">
        <v>11</v>
      </c>
      <c r="I56" s="48">
        <v>496</v>
      </c>
      <c r="J56" s="40">
        <f t="shared" si="1"/>
        <v>1488</v>
      </c>
      <c r="K56" s="356" t="s">
        <v>1304</v>
      </c>
      <c r="L56" s="114"/>
    </row>
    <row r="57" spans="1:12" ht="15.75" customHeight="1" x14ac:dyDescent="0.25">
      <c r="A57" s="172">
        <v>27</v>
      </c>
      <c r="B57" s="275" t="s">
        <v>1144</v>
      </c>
      <c r="C57" s="29">
        <v>3</v>
      </c>
      <c r="D57" s="30" t="s">
        <v>1408</v>
      </c>
      <c r="E57" s="29" t="s">
        <v>1409</v>
      </c>
      <c r="F57" s="29" t="s">
        <v>1410</v>
      </c>
      <c r="G57" s="29">
        <v>2021</v>
      </c>
      <c r="H57" s="289" t="s">
        <v>11</v>
      </c>
      <c r="I57" s="48">
        <v>453</v>
      </c>
      <c r="J57" s="40">
        <f t="shared" si="1"/>
        <v>1359</v>
      </c>
      <c r="K57" s="356" t="s">
        <v>1304</v>
      </c>
      <c r="L57" s="114"/>
    </row>
    <row r="58" spans="1:12" ht="15.75" customHeight="1" x14ac:dyDescent="0.25">
      <c r="A58" s="172">
        <v>28</v>
      </c>
      <c r="B58" s="275" t="s">
        <v>1144</v>
      </c>
      <c r="C58" s="29">
        <v>3</v>
      </c>
      <c r="D58" s="30" t="s">
        <v>1411</v>
      </c>
      <c r="E58" s="29" t="s">
        <v>1412</v>
      </c>
      <c r="F58" s="29" t="s">
        <v>83</v>
      </c>
      <c r="G58" s="29">
        <v>2021</v>
      </c>
      <c r="H58" s="289" t="s">
        <v>11</v>
      </c>
      <c r="I58" s="48">
        <v>1379</v>
      </c>
      <c r="J58" s="40">
        <f t="shared" si="1"/>
        <v>4137</v>
      </c>
      <c r="K58" s="356" t="s">
        <v>1304</v>
      </c>
      <c r="L58" s="114"/>
    </row>
    <row r="59" spans="1:12" ht="15.75" customHeight="1" x14ac:dyDescent="0.25">
      <c r="A59" s="172">
        <v>29</v>
      </c>
      <c r="B59" s="275" t="s">
        <v>1144</v>
      </c>
      <c r="C59" s="29">
        <v>3</v>
      </c>
      <c r="D59" s="30" t="s">
        <v>1413</v>
      </c>
      <c r="E59" s="29" t="s">
        <v>1414</v>
      </c>
      <c r="F59" s="29" t="s">
        <v>83</v>
      </c>
      <c r="G59" s="29">
        <v>2021</v>
      </c>
      <c r="H59" s="289" t="s">
        <v>11</v>
      </c>
      <c r="I59" s="48">
        <v>1992</v>
      </c>
      <c r="J59" s="40">
        <f t="shared" si="1"/>
        <v>5976</v>
      </c>
      <c r="K59" s="356" t="s">
        <v>1304</v>
      </c>
      <c r="L59" s="114"/>
    </row>
    <row r="60" spans="1:12" ht="15.75" customHeight="1" x14ac:dyDescent="0.25">
      <c r="A60" s="172">
        <v>30</v>
      </c>
      <c r="B60" s="275" t="s">
        <v>1144</v>
      </c>
      <c r="C60" s="29">
        <v>3</v>
      </c>
      <c r="D60" s="30" t="s">
        <v>1415</v>
      </c>
      <c r="E60" s="29" t="s">
        <v>1416</v>
      </c>
      <c r="F60" s="29" t="s">
        <v>18</v>
      </c>
      <c r="G60" s="29">
        <v>2021</v>
      </c>
      <c r="H60" s="289" t="s">
        <v>11</v>
      </c>
      <c r="I60" s="48">
        <v>1325</v>
      </c>
      <c r="J60" s="40">
        <f t="shared" si="1"/>
        <v>3975</v>
      </c>
      <c r="K60" s="356" t="s">
        <v>1304</v>
      </c>
      <c r="L60" s="114"/>
    </row>
    <row r="61" spans="1:12" ht="15.75" customHeight="1" x14ac:dyDescent="0.25">
      <c r="A61" s="172">
        <v>31</v>
      </c>
      <c r="B61" s="279" t="s">
        <v>1464</v>
      </c>
      <c r="C61" s="29">
        <v>4</v>
      </c>
      <c r="D61" s="30" t="s">
        <v>1580</v>
      </c>
      <c r="E61" s="29" t="s">
        <v>1584</v>
      </c>
      <c r="F61" s="29" t="s">
        <v>1586</v>
      </c>
      <c r="G61" s="29">
        <v>2019</v>
      </c>
      <c r="H61" s="289" t="s">
        <v>11</v>
      </c>
      <c r="I61" s="48">
        <v>304</v>
      </c>
      <c r="J61" s="31">
        <v>1216</v>
      </c>
      <c r="K61" s="359" t="s">
        <v>1441</v>
      </c>
      <c r="L61" s="114"/>
    </row>
    <row r="62" spans="1:12" ht="15.75" customHeight="1" x14ac:dyDescent="0.25">
      <c r="A62" s="172">
        <v>32</v>
      </c>
      <c r="B62" s="279" t="s">
        <v>1464</v>
      </c>
      <c r="C62" s="29">
        <v>5</v>
      </c>
      <c r="D62" s="30" t="s">
        <v>1581</v>
      </c>
      <c r="E62" s="29" t="s">
        <v>1575</v>
      </c>
      <c r="F62" s="29" t="s">
        <v>1586</v>
      </c>
      <c r="G62" s="29">
        <v>2019</v>
      </c>
      <c r="H62" s="289" t="s">
        <v>11</v>
      </c>
      <c r="I62" s="48">
        <v>688</v>
      </c>
      <c r="J62" s="31">
        <v>3440</v>
      </c>
      <c r="K62" s="359" t="s">
        <v>1441</v>
      </c>
      <c r="L62" s="114"/>
    </row>
    <row r="63" spans="1:12" ht="15.75" customHeight="1" x14ac:dyDescent="0.25">
      <c r="A63" s="172">
        <v>33</v>
      </c>
      <c r="B63" s="279" t="s">
        <v>1464</v>
      </c>
      <c r="C63" s="29">
        <v>3</v>
      </c>
      <c r="D63" s="30" t="s">
        <v>1582</v>
      </c>
      <c r="E63" s="29" t="s">
        <v>1585</v>
      </c>
      <c r="F63" s="29" t="s">
        <v>1586</v>
      </c>
      <c r="G63" s="29">
        <v>2010</v>
      </c>
      <c r="H63" s="289" t="s">
        <v>11</v>
      </c>
      <c r="I63" s="48">
        <v>324</v>
      </c>
      <c r="J63" s="31">
        <v>972</v>
      </c>
      <c r="K63" s="359" t="s">
        <v>1441</v>
      </c>
      <c r="L63" s="114"/>
    </row>
    <row r="64" spans="1:12" ht="15.75" customHeight="1" x14ac:dyDescent="0.25">
      <c r="A64" s="172">
        <v>34</v>
      </c>
      <c r="B64" s="279" t="s">
        <v>1464</v>
      </c>
      <c r="C64" s="29">
        <v>3</v>
      </c>
      <c r="D64" s="30" t="s">
        <v>1583</v>
      </c>
      <c r="E64" s="29" t="s">
        <v>1401</v>
      </c>
      <c r="F64" s="29" t="s">
        <v>1586</v>
      </c>
      <c r="G64" s="29">
        <v>2020</v>
      </c>
      <c r="H64" s="289" t="s">
        <v>11</v>
      </c>
      <c r="I64" s="48">
        <v>332</v>
      </c>
      <c r="J64" s="31">
        <v>996</v>
      </c>
      <c r="K64" s="359" t="s">
        <v>1441</v>
      </c>
      <c r="L64" s="114"/>
    </row>
    <row r="65" spans="1:12" ht="15.75" customHeight="1" x14ac:dyDescent="0.25">
      <c r="A65" s="172">
        <v>35</v>
      </c>
      <c r="B65" s="289" t="s">
        <v>18</v>
      </c>
      <c r="C65" s="29">
        <v>2</v>
      </c>
      <c r="D65" s="30" t="s">
        <v>1931</v>
      </c>
      <c r="E65" s="29" t="s">
        <v>1932</v>
      </c>
      <c r="F65" s="29" t="s">
        <v>27</v>
      </c>
      <c r="G65" s="29">
        <v>2000</v>
      </c>
      <c r="H65" s="289" t="s">
        <v>16</v>
      </c>
      <c r="I65" s="48">
        <v>335</v>
      </c>
      <c r="J65" s="31">
        <v>670</v>
      </c>
      <c r="K65" s="353" t="s">
        <v>1834</v>
      </c>
      <c r="L65" s="114"/>
    </row>
    <row r="66" spans="1:12" ht="15.75" customHeight="1" x14ac:dyDescent="0.25">
      <c r="A66" s="172">
        <v>36</v>
      </c>
      <c r="B66" s="289" t="s">
        <v>18</v>
      </c>
      <c r="C66" s="29">
        <v>3</v>
      </c>
      <c r="D66" s="30" t="s">
        <v>1933</v>
      </c>
      <c r="E66" s="29" t="s">
        <v>1934</v>
      </c>
      <c r="F66" s="29" t="s">
        <v>18</v>
      </c>
      <c r="G66" s="29">
        <v>2022</v>
      </c>
      <c r="H66" s="289" t="s">
        <v>11</v>
      </c>
      <c r="I66" s="48">
        <v>305</v>
      </c>
      <c r="J66" s="31">
        <v>915</v>
      </c>
      <c r="K66" s="353" t="s">
        <v>1834</v>
      </c>
      <c r="L66" s="114"/>
    </row>
    <row r="67" spans="1:12" ht="15.75" customHeight="1" x14ac:dyDescent="0.25">
      <c r="A67" s="172">
        <v>37</v>
      </c>
      <c r="B67" s="289" t="s">
        <v>18</v>
      </c>
      <c r="C67" s="29">
        <v>3</v>
      </c>
      <c r="D67" s="30" t="s">
        <v>1935</v>
      </c>
      <c r="E67" s="29" t="s">
        <v>1936</v>
      </c>
      <c r="F67" s="29" t="s">
        <v>18</v>
      </c>
      <c r="G67" s="29">
        <v>2022</v>
      </c>
      <c r="H67" s="289" t="s">
        <v>11</v>
      </c>
      <c r="I67" s="48">
        <v>799</v>
      </c>
      <c r="J67" s="31">
        <v>2397</v>
      </c>
      <c r="K67" s="353" t="s">
        <v>1834</v>
      </c>
      <c r="L67" s="114"/>
    </row>
    <row r="68" spans="1:12" ht="15.75" customHeight="1" x14ac:dyDescent="0.25">
      <c r="A68" s="172">
        <v>38</v>
      </c>
      <c r="B68" s="289" t="s">
        <v>18</v>
      </c>
      <c r="C68" s="29">
        <v>3</v>
      </c>
      <c r="D68" s="30" t="s">
        <v>1937</v>
      </c>
      <c r="E68" s="29" t="s">
        <v>1938</v>
      </c>
      <c r="F68" s="29" t="s">
        <v>18</v>
      </c>
      <c r="G68" s="29">
        <v>2020</v>
      </c>
      <c r="H68" s="289" t="s">
        <v>11</v>
      </c>
      <c r="I68" s="48">
        <v>415</v>
      </c>
      <c r="J68" s="31">
        <v>1245</v>
      </c>
      <c r="K68" s="353" t="s">
        <v>1834</v>
      </c>
      <c r="L68" s="114"/>
    </row>
    <row r="69" spans="1:12" ht="26.25" customHeight="1" x14ac:dyDescent="0.25">
      <c r="A69" s="172">
        <v>39</v>
      </c>
      <c r="B69" s="289" t="s">
        <v>18</v>
      </c>
      <c r="C69" s="29">
        <v>5</v>
      </c>
      <c r="D69" s="41" t="s">
        <v>1939</v>
      </c>
      <c r="E69" s="29" t="s">
        <v>1940</v>
      </c>
      <c r="F69" s="29" t="s">
        <v>18</v>
      </c>
      <c r="G69" s="29">
        <v>2020</v>
      </c>
      <c r="H69" s="289" t="s">
        <v>11</v>
      </c>
      <c r="I69" s="48">
        <v>329</v>
      </c>
      <c r="J69" s="31">
        <v>1645</v>
      </c>
      <c r="K69" s="353" t="s">
        <v>1834</v>
      </c>
      <c r="L69" s="114"/>
    </row>
    <row r="70" spans="1:12" ht="15.75" customHeight="1" x14ac:dyDescent="0.25">
      <c r="A70" s="172">
        <v>40</v>
      </c>
      <c r="B70" s="289" t="s">
        <v>18</v>
      </c>
      <c r="C70" s="29">
        <v>5</v>
      </c>
      <c r="D70" s="30" t="s">
        <v>1941</v>
      </c>
      <c r="E70" s="29" t="s">
        <v>1942</v>
      </c>
      <c r="F70" s="29" t="s">
        <v>18</v>
      </c>
      <c r="G70" s="29">
        <v>2021</v>
      </c>
      <c r="H70" s="289" t="s">
        <v>11</v>
      </c>
      <c r="I70" s="48">
        <v>295</v>
      </c>
      <c r="J70" s="31">
        <v>1475</v>
      </c>
      <c r="K70" s="353" t="s">
        <v>1834</v>
      </c>
      <c r="L70" s="114"/>
    </row>
    <row r="71" spans="1:12" ht="15.75" customHeight="1" x14ac:dyDescent="0.25">
      <c r="A71" s="172">
        <v>41</v>
      </c>
      <c r="B71" s="289" t="s">
        <v>18</v>
      </c>
      <c r="C71" s="29">
        <v>5</v>
      </c>
      <c r="D71" s="30" t="s">
        <v>1943</v>
      </c>
      <c r="E71" s="29" t="s">
        <v>1944</v>
      </c>
      <c r="F71" s="29" t="s">
        <v>18</v>
      </c>
      <c r="G71" s="29">
        <v>2020</v>
      </c>
      <c r="H71" s="289" t="s">
        <v>11</v>
      </c>
      <c r="I71" s="48">
        <v>175</v>
      </c>
      <c r="J71" s="31">
        <v>875</v>
      </c>
      <c r="K71" s="353" t="s">
        <v>1834</v>
      </c>
      <c r="L71" s="114"/>
    </row>
    <row r="72" spans="1:12" ht="19.5" customHeight="1" x14ac:dyDescent="0.25">
      <c r="A72" s="172">
        <v>42</v>
      </c>
      <c r="B72" s="289" t="s">
        <v>18</v>
      </c>
      <c r="C72" s="29">
        <v>3</v>
      </c>
      <c r="D72" s="30" t="s">
        <v>1945</v>
      </c>
      <c r="E72" s="29" t="s">
        <v>1946</v>
      </c>
      <c r="F72" s="29" t="s">
        <v>18</v>
      </c>
      <c r="G72" s="29">
        <v>2021</v>
      </c>
      <c r="H72" s="289" t="s">
        <v>11</v>
      </c>
      <c r="I72" s="48">
        <v>525</v>
      </c>
      <c r="J72" s="31">
        <v>1575</v>
      </c>
      <c r="K72" s="353" t="s">
        <v>1834</v>
      </c>
      <c r="L72" s="114"/>
    </row>
    <row r="73" spans="1:12" ht="15.75" customHeight="1" x14ac:dyDescent="0.25">
      <c r="A73" s="172">
        <v>43</v>
      </c>
      <c r="B73" s="289" t="s">
        <v>18</v>
      </c>
      <c r="C73" s="29">
        <v>3</v>
      </c>
      <c r="D73" s="30" t="s">
        <v>1947</v>
      </c>
      <c r="E73" s="29" t="s">
        <v>1948</v>
      </c>
      <c r="F73" s="29" t="s">
        <v>28</v>
      </c>
      <c r="G73" s="29" t="s">
        <v>1949</v>
      </c>
      <c r="H73" s="289" t="s">
        <v>11</v>
      </c>
      <c r="I73" s="48">
        <v>485</v>
      </c>
      <c r="J73" s="31">
        <v>1455</v>
      </c>
      <c r="K73" s="353" t="s">
        <v>1834</v>
      </c>
      <c r="L73" s="114"/>
    </row>
    <row r="74" spans="1:12" s="288" customFormat="1" ht="15.75" customHeight="1" x14ac:dyDescent="0.25">
      <c r="A74" s="172">
        <v>44</v>
      </c>
      <c r="B74" s="294" t="s">
        <v>1997</v>
      </c>
      <c r="C74" s="29">
        <v>3</v>
      </c>
      <c r="D74" s="30" t="s">
        <v>2295</v>
      </c>
      <c r="E74" s="29" t="s">
        <v>2296</v>
      </c>
      <c r="F74" s="29" t="s">
        <v>2297</v>
      </c>
      <c r="G74" s="29">
        <v>2021</v>
      </c>
      <c r="H74" s="289" t="s">
        <v>11</v>
      </c>
      <c r="I74" s="48">
        <v>471</v>
      </c>
      <c r="J74" s="31">
        <v>1413</v>
      </c>
      <c r="K74" s="353">
        <v>4847</v>
      </c>
      <c r="L74" s="114"/>
    </row>
    <row r="75" spans="1:12" s="288" customFormat="1" ht="15.75" customHeight="1" x14ac:dyDescent="0.25">
      <c r="A75" s="172">
        <v>45</v>
      </c>
      <c r="B75" s="294" t="s">
        <v>1997</v>
      </c>
      <c r="C75" s="29">
        <v>3</v>
      </c>
      <c r="D75" s="30" t="s">
        <v>2298</v>
      </c>
      <c r="E75" s="29" t="s">
        <v>2299</v>
      </c>
      <c r="F75" s="29" t="s">
        <v>2297</v>
      </c>
      <c r="G75" s="29">
        <v>2021</v>
      </c>
      <c r="H75" s="289" t="s">
        <v>11</v>
      </c>
      <c r="I75" s="48">
        <v>447</v>
      </c>
      <c r="J75" s="31">
        <v>1341</v>
      </c>
      <c r="K75" s="353">
        <v>4847</v>
      </c>
      <c r="L75" s="114"/>
    </row>
    <row r="76" spans="1:12" s="288" customFormat="1" ht="15.75" customHeight="1" x14ac:dyDescent="0.25">
      <c r="A76" s="172">
        <v>46</v>
      </c>
      <c r="B76" s="294" t="s">
        <v>1997</v>
      </c>
      <c r="C76" s="29">
        <v>3</v>
      </c>
      <c r="D76" s="30" t="s">
        <v>2300</v>
      </c>
      <c r="E76" s="29" t="s">
        <v>2301</v>
      </c>
      <c r="F76" s="29" t="s">
        <v>2302</v>
      </c>
      <c r="G76" s="29">
        <v>2021</v>
      </c>
      <c r="H76" s="289" t="s">
        <v>11</v>
      </c>
      <c r="I76" s="48">
        <v>285</v>
      </c>
      <c r="J76" s="31">
        <v>855</v>
      </c>
      <c r="K76" s="353">
        <v>4847</v>
      </c>
      <c r="L76" s="114"/>
    </row>
    <row r="77" spans="1:12" s="288" customFormat="1" ht="15.75" customHeight="1" x14ac:dyDescent="0.25">
      <c r="A77" s="172">
        <v>47</v>
      </c>
      <c r="B77" s="294" t="s">
        <v>1997</v>
      </c>
      <c r="C77" s="29">
        <v>4</v>
      </c>
      <c r="D77" s="30" t="s">
        <v>2303</v>
      </c>
      <c r="E77" s="29" t="s">
        <v>2304</v>
      </c>
      <c r="F77" s="29" t="s">
        <v>58</v>
      </c>
      <c r="G77" s="29">
        <v>2019</v>
      </c>
      <c r="H77" s="289" t="s">
        <v>11</v>
      </c>
      <c r="I77" s="48">
        <v>1002</v>
      </c>
      <c r="J77" s="31">
        <v>4008</v>
      </c>
      <c r="K77" s="353">
        <v>4847</v>
      </c>
      <c r="L77" s="114"/>
    </row>
    <row r="78" spans="1:12" s="288" customFormat="1" ht="15.75" customHeight="1" x14ac:dyDescent="0.25">
      <c r="A78" s="172">
        <v>48</v>
      </c>
      <c r="B78" s="294" t="s">
        <v>1997</v>
      </c>
      <c r="C78" s="29">
        <v>3</v>
      </c>
      <c r="D78" s="30" t="s">
        <v>2305</v>
      </c>
      <c r="E78" s="29" t="s">
        <v>2306</v>
      </c>
      <c r="F78" s="29" t="s">
        <v>1050</v>
      </c>
      <c r="G78" s="29">
        <v>2019</v>
      </c>
      <c r="H78" s="289" t="s">
        <v>11</v>
      </c>
      <c r="I78" s="48">
        <v>902</v>
      </c>
      <c r="J78" s="31">
        <v>2706</v>
      </c>
      <c r="K78" s="353">
        <v>4847</v>
      </c>
      <c r="L78" s="114"/>
    </row>
    <row r="79" spans="1:12" s="288" customFormat="1" ht="15.75" customHeight="1" x14ac:dyDescent="0.25">
      <c r="A79" s="172">
        <v>49</v>
      </c>
      <c r="B79" s="294" t="s">
        <v>1997</v>
      </c>
      <c r="C79" s="29">
        <v>3</v>
      </c>
      <c r="D79" s="30" t="s">
        <v>2307</v>
      </c>
      <c r="E79" s="29" t="s">
        <v>2308</v>
      </c>
      <c r="F79" s="29" t="s">
        <v>83</v>
      </c>
      <c r="G79" s="29">
        <v>2022</v>
      </c>
      <c r="H79" s="289" t="s">
        <v>16</v>
      </c>
      <c r="I79" s="48">
        <v>953</v>
      </c>
      <c r="J79" s="31">
        <v>2859</v>
      </c>
      <c r="K79" s="353">
        <v>4847</v>
      </c>
      <c r="L79" s="114"/>
    </row>
    <row r="80" spans="1:12" s="288" customFormat="1" ht="15.75" customHeight="1" x14ac:dyDescent="0.25">
      <c r="A80" s="172">
        <v>50</v>
      </c>
      <c r="B80" s="294" t="s">
        <v>1997</v>
      </c>
      <c r="C80" s="29">
        <v>3</v>
      </c>
      <c r="D80" s="30" t="s">
        <v>2309</v>
      </c>
      <c r="E80" s="29" t="s">
        <v>2310</v>
      </c>
      <c r="F80" s="29" t="s">
        <v>83</v>
      </c>
      <c r="G80" s="29">
        <v>2018</v>
      </c>
      <c r="H80" s="289" t="s">
        <v>16</v>
      </c>
      <c r="I80" s="48">
        <v>826</v>
      </c>
      <c r="J80" s="31">
        <v>2478</v>
      </c>
      <c r="K80" s="353">
        <v>4847</v>
      </c>
      <c r="L80" s="114"/>
    </row>
    <row r="81" spans="1:12" s="288" customFormat="1" ht="15.75" customHeight="1" x14ac:dyDescent="0.25">
      <c r="A81" s="172">
        <v>51</v>
      </c>
      <c r="B81" s="294" t="s">
        <v>1997</v>
      </c>
      <c r="C81" s="29">
        <v>3</v>
      </c>
      <c r="D81" s="30" t="s">
        <v>2311</v>
      </c>
      <c r="E81" s="29" t="s">
        <v>2312</v>
      </c>
      <c r="F81" s="29" t="s">
        <v>2313</v>
      </c>
      <c r="G81" s="29">
        <v>2021</v>
      </c>
      <c r="H81" s="289" t="s">
        <v>16</v>
      </c>
      <c r="I81" s="48">
        <v>377</v>
      </c>
      <c r="J81" s="31">
        <v>1131</v>
      </c>
      <c r="K81" s="353">
        <v>4847</v>
      </c>
      <c r="L81" s="114"/>
    </row>
    <row r="82" spans="1:12" s="288" customFormat="1" ht="15.75" customHeight="1" x14ac:dyDescent="0.25">
      <c r="A82" s="172">
        <v>52</v>
      </c>
      <c r="B82" s="294" t="s">
        <v>1997</v>
      </c>
      <c r="C82" s="29">
        <v>3</v>
      </c>
      <c r="D82" s="30" t="s">
        <v>2314</v>
      </c>
      <c r="E82" s="29" t="s">
        <v>2315</v>
      </c>
      <c r="F82" s="29" t="s">
        <v>83</v>
      </c>
      <c r="G82" s="29">
        <v>2022</v>
      </c>
      <c r="H82" s="289" t="s">
        <v>16</v>
      </c>
      <c r="I82" s="48">
        <v>509</v>
      </c>
      <c r="J82" s="31">
        <v>1527</v>
      </c>
      <c r="K82" s="353">
        <v>4847</v>
      </c>
      <c r="L82" s="114"/>
    </row>
    <row r="83" spans="1:12" s="288" customFormat="1" ht="15.75" customHeight="1" x14ac:dyDescent="0.25">
      <c r="A83" s="172">
        <v>53</v>
      </c>
      <c r="B83" s="294" t="s">
        <v>1997</v>
      </c>
      <c r="C83" s="29">
        <v>3</v>
      </c>
      <c r="D83" s="30" t="s">
        <v>2316</v>
      </c>
      <c r="E83" s="29" t="s">
        <v>2317</v>
      </c>
      <c r="F83" s="29" t="s">
        <v>90</v>
      </c>
      <c r="G83" s="29">
        <v>2020</v>
      </c>
      <c r="H83" s="289" t="s">
        <v>16</v>
      </c>
      <c r="I83" s="48">
        <v>579</v>
      </c>
      <c r="J83" s="31">
        <v>1737</v>
      </c>
      <c r="K83" s="353">
        <v>4847</v>
      </c>
      <c r="L83" s="114"/>
    </row>
    <row r="84" spans="1:12" s="288" customFormat="1" ht="15.75" customHeight="1" x14ac:dyDescent="0.25">
      <c r="A84" s="172">
        <v>54</v>
      </c>
      <c r="B84" s="294" t="s">
        <v>1997</v>
      </c>
      <c r="C84" s="29">
        <v>5</v>
      </c>
      <c r="D84" s="30" t="s">
        <v>2318</v>
      </c>
      <c r="E84" s="29" t="s">
        <v>2319</v>
      </c>
      <c r="F84" s="29" t="s">
        <v>2320</v>
      </c>
      <c r="G84" s="29">
        <v>2021</v>
      </c>
      <c r="H84" s="289" t="s">
        <v>11</v>
      </c>
      <c r="I84" s="48">
        <v>383</v>
      </c>
      <c r="J84" s="31">
        <v>1915</v>
      </c>
      <c r="K84" s="353">
        <v>4847</v>
      </c>
      <c r="L84" s="114"/>
    </row>
    <row r="85" spans="1:12" s="288" customFormat="1" ht="15.75" customHeight="1" x14ac:dyDescent="0.25">
      <c r="A85" s="172">
        <v>55</v>
      </c>
      <c r="B85" s="294" t="s">
        <v>1997</v>
      </c>
      <c r="C85" s="29">
        <v>3</v>
      </c>
      <c r="D85" s="30" t="s">
        <v>2321</v>
      </c>
      <c r="E85" s="29" t="s">
        <v>2322</v>
      </c>
      <c r="F85" s="29" t="s">
        <v>1050</v>
      </c>
      <c r="G85" s="29">
        <v>2021</v>
      </c>
      <c r="H85" s="289" t="s">
        <v>16</v>
      </c>
      <c r="I85" s="48">
        <v>625</v>
      </c>
      <c r="J85" s="31">
        <v>1875</v>
      </c>
      <c r="K85" s="353">
        <v>4847</v>
      </c>
      <c r="L85" s="114"/>
    </row>
    <row r="86" spans="1:12" s="288" customFormat="1" ht="15.75" customHeight="1" x14ac:dyDescent="0.25">
      <c r="A86" s="172">
        <v>56</v>
      </c>
      <c r="B86" s="294" t="s">
        <v>1997</v>
      </c>
      <c r="C86" s="29">
        <v>3</v>
      </c>
      <c r="D86" s="30" t="s">
        <v>2323</v>
      </c>
      <c r="E86" s="29" t="s">
        <v>2324</v>
      </c>
      <c r="F86" s="29" t="s">
        <v>83</v>
      </c>
      <c r="G86" s="29">
        <v>2021</v>
      </c>
      <c r="H86" s="289" t="s">
        <v>16</v>
      </c>
      <c r="I86" s="48">
        <v>743</v>
      </c>
      <c r="J86" s="31">
        <v>2229</v>
      </c>
      <c r="K86" s="353">
        <v>4847</v>
      </c>
      <c r="L86" s="114"/>
    </row>
    <row r="87" spans="1:12" s="288" customFormat="1" ht="15.75" customHeight="1" x14ac:dyDescent="0.25">
      <c r="A87" s="172">
        <v>57</v>
      </c>
      <c r="B87" s="294" t="s">
        <v>1997</v>
      </c>
      <c r="C87" s="29">
        <v>3</v>
      </c>
      <c r="D87" s="30" t="s">
        <v>2325</v>
      </c>
      <c r="E87" s="29" t="s">
        <v>2326</v>
      </c>
      <c r="F87" s="29" t="s">
        <v>2327</v>
      </c>
      <c r="G87" s="29">
        <v>2020</v>
      </c>
      <c r="H87" s="289" t="s">
        <v>16</v>
      </c>
      <c r="I87" s="48">
        <v>891</v>
      </c>
      <c r="J87" s="31">
        <v>2673</v>
      </c>
      <c r="K87" s="353">
        <v>4847</v>
      </c>
      <c r="L87" s="114"/>
    </row>
    <row r="88" spans="1:12" s="288" customFormat="1" ht="15.75" customHeight="1" x14ac:dyDescent="0.25">
      <c r="A88" s="172">
        <v>58</v>
      </c>
      <c r="B88" s="294" t="s">
        <v>1997</v>
      </c>
      <c r="C88" s="29">
        <v>3</v>
      </c>
      <c r="D88" s="30" t="s">
        <v>2328</v>
      </c>
      <c r="E88" s="29" t="s">
        <v>2329</v>
      </c>
      <c r="F88" s="29" t="s">
        <v>64</v>
      </c>
      <c r="G88" s="29">
        <v>2021</v>
      </c>
      <c r="H88" s="289" t="s">
        <v>16</v>
      </c>
      <c r="I88" s="48">
        <v>570</v>
      </c>
      <c r="J88" s="31">
        <v>1710</v>
      </c>
      <c r="K88" s="353">
        <v>4847</v>
      </c>
      <c r="L88" s="114"/>
    </row>
    <row r="89" spans="1:12" s="288" customFormat="1" ht="15.75" customHeight="1" x14ac:dyDescent="0.25">
      <c r="A89" s="172">
        <v>59</v>
      </c>
      <c r="B89" s="294" t="s">
        <v>1997</v>
      </c>
      <c r="C89" s="29">
        <v>3</v>
      </c>
      <c r="D89" s="30" t="s">
        <v>2330</v>
      </c>
      <c r="E89" s="29" t="s">
        <v>2331</v>
      </c>
      <c r="F89" s="29" t="s">
        <v>2251</v>
      </c>
      <c r="G89" s="29">
        <v>2019</v>
      </c>
      <c r="H89" s="289" t="s">
        <v>16</v>
      </c>
      <c r="I89" s="48">
        <v>730</v>
      </c>
      <c r="J89" s="31">
        <v>2190</v>
      </c>
      <c r="K89" s="353">
        <v>4847</v>
      </c>
      <c r="L89" s="114"/>
    </row>
    <row r="90" spans="1:12" s="288" customFormat="1" ht="15.75" customHeight="1" x14ac:dyDescent="0.25">
      <c r="A90" s="172">
        <v>60</v>
      </c>
      <c r="B90" s="294" t="s">
        <v>1997</v>
      </c>
      <c r="C90" s="29">
        <v>3</v>
      </c>
      <c r="D90" s="30" t="s">
        <v>2332</v>
      </c>
      <c r="E90" s="29" t="s">
        <v>2333</v>
      </c>
      <c r="F90" s="29" t="s">
        <v>965</v>
      </c>
      <c r="G90" s="29">
        <v>2021</v>
      </c>
      <c r="H90" s="289" t="s">
        <v>16</v>
      </c>
      <c r="I90" s="48">
        <v>630</v>
      </c>
      <c r="J90" s="31">
        <v>1890</v>
      </c>
      <c r="K90" s="353">
        <v>4847</v>
      </c>
      <c r="L90" s="114"/>
    </row>
    <row r="91" spans="1:12" s="288" customFormat="1" ht="15.75" customHeight="1" x14ac:dyDescent="0.25">
      <c r="A91" s="172">
        <v>61</v>
      </c>
      <c r="B91" s="294" t="s">
        <v>1997</v>
      </c>
      <c r="C91" s="29">
        <v>3</v>
      </c>
      <c r="D91" s="30" t="s">
        <v>2334</v>
      </c>
      <c r="E91" s="29" t="s">
        <v>2335</v>
      </c>
      <c r="F91" s="29" t="s">
        <v>90</v>
      </c>
      <c r="G91" s="29">
        <v>2021</v>
      </c>
      <c r="H91" s="289" t="s">
        <v>16</v>
      </c>
      <c r="I91" s="48">
        <v>510</v>
      </c>
      <c r="J91" s="31">
        <v>1530</v>
      </c>
      <c r="K91" s="353">
        <v>4847</v>
      </c>
      <c r="L91" s="114"/>
    </row>
    <row r="92" spans="1:12" s="288" customFormat="1" ht="15.75" customHeight="1" x14ac:dyDescent="0.25">
      <c r="A92" s="172">
        <v>62</v>
      </c>
      <c r="B92" s="294" t="s">
        <v>1997</v>
      </c>
      <c r="C92" s="29">
        <v>3</v>
      </c>
      <c r="D92" s="30" t="s">
        <v>2336</v>
      </c>
      <c r="E92" s="29" t="s">
        <v>2337</v>
      </c>
      <c r="F92" s="29" t="s">
        <v>904</v>
      </c>
      <c r="G92" s="29">
        <v>2019</v>
      </c>
      <c r="H92" s="289" t="s">
        <v>16</v>
      </c>
      <c r="I92" s="48">
        <v>470</v>
      </c>
      <c r="J92" s="31">
        <v>1410</v>
      </c>
      <c r="K92" s="353">
        <v>4847</v>
      </c>
      <c r="L92" s="114"/>
    </row>
    <row r="93" spans="1:12" s="288" customFormat="1" ht="15.75" customHeight="1" x14ac:dyDescent="0.25">
      <c r="A93" s="172">
        <v>63</v>
      </c>
      <c r="B93" s="294" t="s">
        <v>1997</v>
      </c>
      <c r="C93" s="29">
        <v>3</v>
      </c>
      <c r="D93" s="30" t="s">
        <v>2338</v>
      </c>
      <c r="E93" s="29" t="s">
        <v>2339</v>
      </c>
      <c r="F93" s="29" t="s">
        <v>2313</v>
      </c>
      <c r="G93" s="29">
        <v>2021</v>
      </c>
      <c r="H93" s="289" t="s">
        <v>16</v>
      </c>
      <c r="I93" s="48">
        <v>816</v>
      </c>
      <c r="J93" s="31">
        <v>2448</v>
      </c>
      <c r="K93" s="353">
        <v>4847</v>
      </c>
      <c r="L93" s="114"/>
    </row>
    <row r="94" spans="1:12" s="288" customFormat="1" ht="15.75" customHeight="1" x14ac:dyDescent="0.25">
      <c r="A94" s="172">
        <v>64</v>
      </c>
      <c r="B94" s="294" t="s">
        <v>1997</v>
      </c>
      <c r="C94" s="29">
        <v>3</v>
      </c>
      <c r="D94" s="30" t="s">
        <v>2340</v>
      </c>
      <c r="E94" s="29" t="s">
        <v>2341</v>
      </c>
      <c r="F94" s="29" t="s">
        <v>99</v>
      </c>
      <c r="G94" s="29">
        <v>2019</v>
      </c>
      <c r="H94" s="289" t="s">
        <v>16</v>
      </c>
      <c r="I94" s="48">
        <v>665</v>
      </c>
      <c r="J94" s="31">
        <v>1995</v>
      </c>
      <c r="K94" s="353">
        <v>4847</v>
      </c>
      <c r="L94" s="114"/>
    </row>
    <row r="95" spans="1:12" s="288" customFormat="1" ht="15.75" customHeight="1" x14ac:dyDescent="0.25">
      <c r="A95" s="172">
        <v>65</v>
      </c>
      <c r="B95" s="294" t="s">
        <v>1997</v>
      </c>
      <c r="C95" s="29">
        <v>3</v>
      </c>
      <c r="D95" s="30" t="s">
        <v>2342</v>
      </c>
      <c r="E95" s="29" t="s">
        <v>2343</v>
      </c>
      <c r="F95" s="29" t="s">
        <v>2344</v>
      </c>
      <c r="G95" s="29">
        <v>2021</v>
      </c>
      <c r="H95" s="289" t="s">
        <v>16</v>
      </c>
      <c r="I95" s="48">
        <v>530</v>
      </c>
      <c r="J95" s="31">
        <v>1590</v>
      </c>
      <c r="K95" s="353">
        <v>4847</v>
      </c>
      <c r="L95" s="114"/>
    </row>
    <row r="96" spans="1:12" s="288" customFormat="1" ht="15.75" customHeight="1" x14ac:dyDescent="0.25">
      <c r="A96" s="172">
        <v>66</v>
      </c>
      <c r="B96" s="294" t="s">
        <v>1997</v>
      </c>
      <c r="C96" s="29">
        <v>3</v>
      </c>
      <c r="D96" s="30" t="s">
        <v>2345</v>
      </c>
      <c r="E96" s="29" t="s">
        <v>2346</v>
      </c>
      <c r="F96" s="29" t="s">
        <v>90</v>
      </c>
      <c r="G96" s="29">
        <v>2019</v>
      </c>
      <c r="H96" s="289" t="s">
        <v>16</v>
      </c>
      <c r="I96" s="48">
        <v>499</v>
      </c>
      <c r="J96" s="31">
        <v>1497</v>
      </c>
      <c r="K96" s="353">
        <v>4847</v>
      </c>
      <c r="L96" s="114"/>
    </row>
    <row r="97" spans="1:12" s="288" customFormat="1" ht="15.75" customHeight="1" x14ac:dyDescent="0.25">
      <c r="A97" s="172">
        <v>67</v>
      </c>
      <c r="B97" s="294" t="s">
        <v>1997</v>
      </c>
      <c r="C97" s="29">
        <v>3</v>
      </c>
      <c r="D97" s="30" t="s">
        <v>2347</v>
      </c>
      <c r="E97" s="29" t="s">
        <v>2348</v>
      </c>
      <c r="F97" s="29" t="s">
        <v>2349</v>
      </c>
      <c r="G97" s="29">
        <v>2018</v>
      </c>
      <c r="H97" s="289" t="s">
        <v>16</v>
      </c>
      <c r="I97" s="48">
        <v>416</v>
      </c>
      <c r="J97" s="31">
        <v>1248</v>
      </c>
      <c r="K97" s="353">
        <v>4847</v>
      </c>
      <c r="L97" s="114"/>
    </row>
    <row r="98" spans="1:12" s="288" customFormat="1" ht="15.75" customHeight="1" x14ac:dyDescent="0.25">
      <c r="A98" s="172">
        <v>68</v>
      </c>
      <c r="B98" s="294" t="s">
        <v>1997</v>
      </c>
      <c r="C98" s="29">
        <v>3</v>
      </c>
      <c r="D98" s="30" t="s">
        <v>2350</v>
      </c>
      <c r="E98" s="29" t="s">
        <v>2351</v>
      </c>
      <c r="F98" s="29" t="s">
        <v>2313</v>
      </c>
      <c r="G98" s="29">
        <v>2022</v>
      </c>
      <c r="H98" s="289" t="s">
        <v>16</v>
      </c>
      <c r="I98" s="48">
        <v>627</v>
      </c>
      <c r="J98" s="31">
        <v>1881</v>
      </c>
      <c r="K98" s="353">
        <v>4847</v>
      </c>
      <c r="L98" s="114"/>
    </row>
    <row r="99" spans="1:12" s="288" customFormat="1" ht="15.75" customHeight="1" x14ac:dyDescent="0.25">
      <c r="A99" s="172">
        <v>69</v>
      </c>
      <c r="B99" s="294" t="s">
        <v>1997</v>
      </c>
      <c r="C99" s="29">
        <v>3</v>
      </c>
      <c r="D99" s="30" t="s">
        <v>2352</v>
      </c>
      <c r="E99" s="29" t="s">
        <v>2353</v>
      </c>
      <c r="F99" s="29" t="s">
        <v>505</v>
      </c>
      <c r="G99" s="29">
        <v>2022</v>
      </c>
      <c r="H99" s="289" t="s">
        <v>16</v>
      </c>
      <c r="I99" s="48">
        <v>466</v>
      </c>
      <c r="J99" s="31">
        <v>1398</v>
      </c>
      <c r="K99" s="353">
        <v>4847</v>
      </c>
      <c r="L99" s="114"/>
    </row>
    <row r="100" spans="1:12" s="288" customFormat="1" ht="15.75" customHeight="1" x14ac:dyDescent="0.25">
      <c r="A100" s="172">
        <v>70</v>
      </c>
      <c r="B100" s="294" t="s">
        <v>1997</v>
      </c>
      <c r="C100" s="29">
        <v>3</v>
      </c>
      <c r="D100" s="30" t="s">
        <v>2354</v>
      </c>
      <c r="E100" s="29" t="s">
        <v>2355</v>
      </c>
      <c r="F100" s="29" t="s">
        <v>2356</v>
      </c>
      <c r="G100" s="29">
        <v>2020</v>
      </c>
      <c r="H100" s="289" t="s">
        <v>16</v>
      </c>
      <c r="I100" s="48">
        <v>624</v>
      </c>
      <c r="J100" s="31">
        <v>1872</v>
      </c>
      <c r="K100" s="353">
        <v>4847</v>
      </c>
      <c r="L100" s="114"/>
    </row>
    <row r="101" spans="1:12" ht="15.75" customHeight="1" x14ac:dyDescent="0.25">
      <c r="A101" s="172">
        <v>71</v>
      </c>
      <c r="B101" s="294" t="s">
        <v>1997</v>
      </c>
      <c r="C101" s="29">
        <v>3</v>
      </c>
      <c r="D101" s="30" t="s">
        <v>2357</v>
      </c>
      <c r="E101" s="29" t="s">
        <v>2358</v>
      </c>
      <c r="F101" s="29" t="s">
        <v>2359</v>
      </c>
      <c r="G101" s="29">
        <v>2008</v>
      </c>
      <c r="H101" s="289" t="s">
        <v>16</v>
      </c>
      <c r="I101" s="48">
        <v>790</v>
      </c>
      <c r="J101" s="31">
        <v>2370</v>
      </c>
      <c r="K101" s="353">
        <v>4847</v>
      </c>
      <c r="L101" s="114"/>
    </row>
    <row r="102" spans="1:12" ht="15.75" customHeight="1" x14ac:dyDescent="0.25">
      <c r="A102" s="172">
        <v>72</v>
      </c>
      <c r="B102" s="294" t="s">
        <v>1997</v>
      </c>
      <c r="C102" s="29">
        <v>3</v>
      </c>
      <c r="D102" s="30" t="s">
        <v>2360</v>
      </c>
      <c r="E102" s="29" t="s">
        <v>2335</v>
      </c>
      <c r="F102" s="29" t="s">
        <v>2356</v>
      </c>
      <c r="G102" s="29">
        <v>2021</v>
      </c>
      <c r="H102" s="289" t="s">
        <v>16</v>
      </c>
      <c r="I102" s="48">
        <v>1039</v>
      </c>
      <c r="J102" s="31">
        <v>3117</v>
      </c>
      <c r="K102" s="353">
        <v>4847</v>
      </c>
      <c r="L102" s="114"/>
    </row>
    <row r="103" spans="1:12" ht="15.75" customHeight="1" x14ac:dyDescent="0.25">
      <c r="A103" s="172">
        <v>73</v>
      </c>
      <c r="B103" s="294" t="s">
        <v>1997</v>
      </c>
      <c r="C103" s="35">
        <v>3</v>
      </c>
      <c r="D103" s="32" t="s">
        <v>2361</v>
      </c>
      <c r="E103" s="32" t="s">
        <v>2362</v>
      </c>
      <c r="F103" s="35" t="s">
        <v>2356</v>
      </c>
      <c r="G103" s="32">
        <v>2022</v>
      </c>
      <c r="H103" s="289" t="s">
        <v>16</v>
      </c>
      <c r="I103" s="48">
        <v>615</v>
      </c>
      <c r="J103" s="42">
        <v>1845</v>
      </c>
      <c r="K103" s="353">
        <v>4847</v>
      </c>
      <c r="L103" s="114"/>
    </row>
    <row r="104" spans="1:12" ht="15.75" customHeight="1" x14ac:dyDescent="0.25">
      <c r="A104" s="172">
        <v>74</v>
      </c>
      <c r="B104" s="294" t="s">
        <v>1997</v>
      </c>
      <c r="C104" s="35">
        <v>2</v>
      </c>
      <c r="D104" s="32" t="s">
        <v>2363</v>
      </c>
      <c r="E104" s="32" t="s">
        <v>2364</v>
      </c>
      <c r="F104" s="35" t="s">
        <v>83</v>
      </c>
      <c r="G104" s="32">
        <v>2012</v>
      </c>
      <c r="H104" s="289" t="s">
        <v>16</v>
      </c>
      <c r="I104" s="48">
        <v>393</v>
      </c>
      <c r="J104" s="42">
        <v>786</v>
      </c>
      <c r="K104" s="353">
        <v>4847</v>
      </c>
      <c r="L104" s="114"/>
    </row>
    <row r="105" spans="1:12" ht="20.25" customHeight="1" x14ac:dyDescent="0.25">
      <c r="A105" s="172">
        <v>75</v>
      </c>
      <c r="B105" s="294" t="s">
        <v>1997</v>
      </c>
      <c r="C105" s="35">
        <v>3</v>
      </c>
      <c r="D105" s="32" t="s">
        <v>2365</v>
      </c>
      <c r="E105" s="32" t="s">
        <v>2366</v>
      </c>
      <c r="F105" s="35" t="s">
        <v>505</v>
      </c>
      <c r="G105" s="32">
        <v>2021</v>
      </c>
      <c r="H105" s="289" t="s">
        <v>16</v>
      </c>
      <c r="I105" s="48">
        <v>488</v>
      </c>
      <c r="J105" s="42">
        <v>1464</v>
      </c>
      <c r="K105" s="353">
        <v>4847</v>
      </c>
      <c r="L105" s="114"/>
    </row>
    <row r="106" spans="1:12" ht="15.75" customHeight="1" x14ac:dyDescent="0.25">
      <c r="A106" s="172">
        <v>76</v>
      </c>
      <c r="B106" s="294" t="s">
        <v>1997</v>
      </c>
      <c r="C106" s="35">
        <v>3</v>
      </c>
      <c r="D106" s="32" t="s">
        <v>2367</v>
      </c>
      <c r="E106" s="32" t="s">
        <v>2368</v>
      </c>
      <c r="F106" s="35" t="s">
        <v>505</v>
      </c>
      <c r="G106" s="32">
        <v>2022</v>
      </c>
      <c r="H106" s="289" t="s">
        <v>16</v>
      </c>
      <c r="I106" s="48">
        <v>398</v>
      </c>
      <c r="J106" s="42">
        <v>1194</v>
      </c>
      <c r="K106" s="353">
        <v>4847</v>
      </c>
      <c r="L106" s="114"/>
    </row>
    <row r="107" spans="1:12" ht="15.75" customHeight="1" x14ac:dyDescent="0.25">
      <c r="A107" s="172">
        <v>77</v>
      </c>
      <c r="B107" s="294" t="s">
        <v>1997</v>
      </c>
      <c r="C107" s="35">
        <v>3</v>
      </c>
      <c r="D107" s="32" t="s">
        <v>2369</v>
      </c>
      <c r="E107" s="32" t="s">
        <v>2370</v>
      </c>
      <c r="F107" s="35" t="s">
        <v>83</v>
      </c>
      <c r="G107" s="32">
        <v>2021</v>
      </c>
      <c r="H107" s="289" t="s">
        <v>16</v>
      </c>
      <c r="I107" s="48">
        <v>541</v>
      </c>
      <c r="J107" s="42">
        <v>1623</v>
      </c>
      <c r="K107" s="353">
        <v>4847</v>
      </c>
      <c r="L107" s="114"/>
    </row>
    <row r="108" spans="1:12" ht="15.75" customHeight="1" x14ac:dyDescent="0.25">
      <c r="A108" s="172">
        <v>78</v>
      </c>
      <c r="B108" s="294" t="s">
        <v>1997</v>
      </c>
      <c r="C108" s="35">
        <v>5</v>
      </c>
      <c r="D108" s="32" t="s">
        <v>2371</v>
      </c>
      <c r="E108" s="32" t="s">
        <v>2372</v>
      </c>
      <c r="F108" s="35" t="s">
        <v>83</v>
      </c>
      <c r="G108" s="32">
        <v>2022</v>
      </c>
      <c r="H108" s="317" t="s">
        <v>11</v>
      </c>
      <c r="I108" s="48">
        <v>498</v>
      </c>
      <c r="J108" s="42">
        <v>2490</v>
      </c>
      <c r="K108" s="353">
        <v>4847</v>
      </c>
      <c r="L108" s="114"/>
    </row>
    <row r="109" spans="1:12" ht="15.75" customHeight="1" x14ac:dyDescent="0.25">
      <c r="A109" s="172">
        <v>79</v>
      </c>
      <c r="B109" s="294" t="s">
        <v>1997</v>
      </c>
      <c r="C109" s="35">
        <v>3</v>
      </c>
      <c r="D109" s="32" t="s">
        <v>2373</v>
      </c>
      <c r="E109" s="32" t="s">
        <v>2374</v>
      </c>
      <c r="F109" s="35" t="s">
        <v>2375</v>
      </c>
      <c r="G109" s="32">
        <v>2021</v>
      </c>
      <c r="H109" s="317" t="s">
        <v>11</v>
      </c>
      <c r="I109" s="48">
        <v>628</v>
      </c>
      <c r="J109" s="42">
        <v>1884</v>
      </c>
      <c r="K109" s="353">
        <v>4847</v>
      </c>
      <c r="L109" s="114"/>
    </row>
    <row r="110" spans="1:12" ht="15.75" customHeight="1" thickBot="1" x14ac:dyDescent="0.3">
      <c r="A110" s="172">
        <v>80</v>
      </c>
      <c r="B110" s="294" t="s">
        <v>1997</v>
      </c>
      <c r="C110" s="35">
        <v>8</v>
      </c>
      <c r="D110" s="32" t="s">
        <v>2461</v>
      </c>
      <c r="E110" s="32" t="s">
        <v>2462</v>
      </c>
      <c r="F110" s="35" t="s">
        <v>2463</v>
      </c>
      <c r="G110" s="32">
        <v>2021</v>
      </c>
      <c r="H110" s="317" t="s">
        <v>11</v>
      </c>
      <c r="I110" s="48">
        <v>531</v>
      </c>
      <c r="J110" s="42">
        <v>4248</v>
      </c>
      <c r="K110" s="357">
        <v>4847</v>
      </c>
      <c r="L110" s="114"/>
    </row>
    <row r="111" spans="1:12" ht="15.75" customHeight="1" thickBot="1" x14ac:dyDescent="0.3">
      <c r="A111" s="120"/>
      <c r="B111" s="121"/>
      <c r="C111" s="122"/>
      <c r="D111" s="123"/>
      <c r="E111" s="123"/>
      <c r="F111" s="123"/>
      <c r="G111" s="123"/>
      <c r="H111" s="123"/>
      <c r="I111" s="123"/>
      <c r="J111" s="124"/>
      <c r="K111" s="123"/>
      <c r="L111" s="125"/>
    </row>
    <row r="112" spans="1:12" ht="15.75" customHeight="1" x14ac:dyDescent="0.25">
      <c r="A112" s="46"/>
      <c r="B112" s="38"/>
      <c r="C112" s="21"/>
      <c r="D112" s="20"/>
      <c r="E112" s="20"/>
      <c r="F112" s="20"/>
      <c r="G112" s="20"/>
      <c r="H112" s="20"/>
      <c r="I112" s="20"/>
      <c r="J112" s="22"/>
      <c r="K112" s="20"/>
      <c r="L112" s="155"/>
    </row>
    <row r="113" spans="1:12" ht="15.75" customHeight="1" thickBot="1" x14ac:dyDescent="0.25">
      <c r="A113" s="155"/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</row>
    <row r="114" spans="1:12" ht="15.75" customHeight="1" thickBot="1" x14ac:dyDescent="0.25">
      <c r="A114" s="82"/>
      <c r="B114" s="83"/>
      <c r="C114" s="83"/>
      <c r="D114" s="83"/>
      <c r="E114" s="83"/>
      <c r="F114" s="83"/>
      <c r="G114" s="83"/>
      <c r="H114" s="83"/>
      <c r="I114" s="83"/>
      <c r="J114" s="83"/>
      <c r="K114" s="84"/>
      <c r="L114" s="90"/>
    </row>
    <row r="115" spans="1:12" ht="15.75" customHeight="1" thickBot="1" x14ac:dyDescent="0.25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85"/>
      <c r="L115" s="86"/>
    </row>
    <row r="116" spans="1:12" ht="15.75" customHeight="1" thickBot="1" x14ac:dyDescent="0.3">
      <c r="A116" s="81" t="s">
        <v>12</v>
      </c>
      <c r="B116" s="81" t="s">
        <v>13</v>
      </c>
      <c r="C116" s="46"/>
      <c r="D116" s="88"/>
      <c r="E116" s="88"/>
      <c r="F116" s="88"/>
      <c r="G116" s="88"/>
      <c r="H116" s="88"/>
      <c r="I116" s="88"/>
      <c r="J116" s="92" t="s">
        <v>8</v>
      </c>
      <c r="K116" s="93">
        <f>SUM(J31:J110)</f>
        <v>147705</v>
      </c>
      <c r="L116" s="86"/>
    </row>
    <row r="117" spans="1:12" ht="15.75" customHeight="1" thickBot="1" x14ac:dyDescent="0.3">
      <c r="A117" s="71">
        <f>A110</f>
        <v>80</v>
      </c>
      <c r="B117" s="87">
        <f>SUM(C31:C110)</f>
        <v>264</v>
      </c>
      <c r="C117" s="97" t="s">
        <v>14</v>
      </c>
      <c r="D117" s="83"/>
      <c r="E117" s="83"/>
      <c r="F117" s="83"/>
      <c r="G117" s="83"/>
      <c r="H117" s="83"/>
      <c r="I117" s="83"/>
      <c r="J117" s="83"/>
      <c r="K117" s="89"/>
      <c r="L117" s="91"/>
    </row>
    <row r="118" spans="1:12" ht="15.75" customHeight="1" thickBot="1" x14ac:dyDescent="0.25">
      <c r="A118" s="155"/>
      <c r="B118" s="155"/>
      <c r="C118" s="155"/>
      <c r="D118" s="155"/>
      <c r="E118" s="155"/>
      <c r="F118" s="155"/>
      <c r="G118" s="155"/>
      <c r="H118" s="155"/>
      <c r="I118" s="155"/>
      <c r="J118" s="49"/>
      <c r="K118" s="155"/>
      <c r="L118" s="155"/>
    </row>
    <row r="119" spans="1:12" ht="15.75" customHeight="1" thickBot="1" x14ac:dyDescent="0.3">
      <c r="A119" s="155"/>
      <c r="B119" s="155"/>
      <c r="C119" s="155"/>
      <c r="D119" s="155"/>
      <c r="E119" s="155"/>
      <c r="F119" s="70" t="s">
        <v>12</v>
      </c>
      <c r="G119" s="70" t="s">
        <v>13</v>
      </c>
      <c r="H119" s="64"/>
      <c r="I119" s="64"/>
      <c r="J119" s="64"/>
      <c r="K119" s="368" t="s">
        <v>108</v>
      </c>
      <c r="L119" s="369"/>
    </row>
    <row r="120" spans="1:12" ht="15.75" customHeight="1" thickBot="1" x14ac:dyDescent="0.3">
      <c r="A120" s="155"/>
      <c r="B120" s="155"/>
      <c r="C120" s="155"/>
      <c r="D120" s="155"/>
      <c r="E120" s="155"/>
      <c r="F120" s="71">
        <f>A117</f>
        <v>80</v>
      </c>
      <c r="G120" s="87">
        <f>B117</f>
        <v>264</v>
      </c>
      <c r="H120" s="94" t="s">
        <v>107</v>
      </c>
      <c r="I120" s="95"/>
      <c r="J120" s="96">
        <f>K116</f>
        <v>147705</v>
      </c>
      <c r="K120" s="370">
        <v>50000</v>
      </c>
      <c r="L120" s="371"/>
    </row>
    <row r="121" spans="1:12" ht="15.75" customHeight="1" x14ac:dyDescent="0.2">
      <c r="A121" s="155"/>
      <c r="B121" s="155"/>
      <c r="C121" s="155"/>
      <c r="D121" s="155"/>
      <c r="E121" s="155"/>
      <c r="F121" s="155"/>
      <c r="G121" s="155"/>
      <c r="H121" s="155"/>
      <c r="I121" s="155"/>
      <c r="J121" s="155"/>
      <c r="K121" s="155"/>
      <c r="L121" s="155"/>
    </row>
    <row r="122" spans="1:12" ht="15.75" customHeight="1" x14ac:dyDescent="0.2">
      <c r="A122" s="155"/>
      <c r="B122" s="155"/>
      <c r="C122" s="155"/>
      <c r="D122" s="155"/>
      <c r="E122" s="155"/>
      <c r="F122" s="155"/>
      <c r="G122" s="155"/>
      <c r="H122" s="155"/>
      <c r="I122" s="155"/>
      <c r="J122" s="155"/>
      <c r="K122" s="155"/>
      <c r="L122" s="155"/>
    </row>
    <row r="123" spans="1:12" ht="15.75" customHeight="1" x14ac:dyDescent="0.2">
      <c r="A123" s="155"/>
      <c r="B123" s="155"/>
      <c r="C123" s="155"/>
      <c r="D123" s="155"/>
      <c r="E123" s="155"/>
      <c r="F123" s="155"/>
      <c r="G123" s="155"/>
      <c r="H123" s="25" t="s">
        <v>73</v>
      </c>
      <c r="I123" s="25" t="s">
        <v>71</v>
      </c>
      <c r="J123" s="25" t="s">
        <v>72</v>
      </c>
      <c r="K123" s="37" t="s">
        <v>88</v>
      </c>
      <c r="L123" s="37" t="s">
        <v>89</v>
      </c>
    </row>
    <row r="124" spans="1:12" ht="15.75" customHeight="1" thickBot="1" x14ac:dyDescent="0.3">
      <c r="A124" s="155"/>
      <c r="B124" s="155"/>
      <c r="C124" s="155"/>
      <c r="D124" s="155"/>
      <c r="E124" s="155"/>
      <c r="F124" s="155"/>
      <c r="G124" s="155"/>
      <c r="H124" s="24"/>
      <c r="I124" s="345">
        <f>A117+A21</f>
        <v>91</v>
      </c>
      <c r="J124" s="345">
        <f>B117+B21</f>
        <v>287</v>
      </c>
      <c r="K124" s="128">
        <v>90000</v>
      </c>
      <c r="L124" s="129">
        <f>K116+K20</f>
        <v>234375</v>
      </c>
    </row>
    <row r="125" spans="1:12" ht="15.75" customHeight="1" x14ac:dyDescent="0.2"/>
    <row r="126" spans="1:12" ht="15.75" customHeight="1" x14ac:dyDescent="0.2"/>
    <row r="127" spans="1:12" ht="15.75" customHeight="1" x14ac:dyDescent="0.2"/>
    <row r="128" spans="1:12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</sheetData>
  <mergeCells count="10">
    <mergeCell ref="A2:A3"/>
    <mergeCell ref="B1:L1"/>
    <mergeCell ref="B2:J2"/>
    <mergeCell ref="K23:L23"/>
    <mergeCell ref="K24:L24"/>
    <mergeCell ref="B28:L28"/>
    <mergeCell ref="A29:A30"/>
    <mergeCell ref="B29:J29"/>
    <mergeCell ref="K119:L119"/>
    <mergeCell ref="K120:L120"/>
  </mergeCells>
  <pageMargins left="0.7" right="0.7" top="0.75" bottom="0.75" header="0" footer="0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9"/>
  <sheetViews>
    <sheetView zoomScale="70" zoomScaleNormal="70" workbookViewId="0">
      <selection activeCell="O21" sqref="O21"/>
    </sheetView>
  </sheetViews>
  <sheetFormatPr baseColWidth="10" defaultColWidth="12.625" defaultRowHeight="15" customHeight="1" x14ac:dyDescent="0.2"/>
  <cols>
    <col min="1" max="1" width="8.25" style="56" customWidth="1"/>
    <col min="2" max="2" width="14" customWidth="1"/>
    <col min="3" max="3" width="11" customWidth="1"/>
    <col min="4" max="4" width="57.75" customWidth="1"/>
    <col min="5" max="5" width="33.625" customWidth="1"/>
    <col min="6" max="6" width="30.875" customWidth="1"/>
    <col min="7" max="7" width="20.625" customWidth="1"/>
    <col min="8" max="8" width="17.75" customWidth="1"/>
    <col min="9" max="9" width="18" customWidth="1"/>
    <col min="10" max="10" width="17" customWidth="1"/>
    <col min="11" max="12" width="14.375" customWidth="1"/>
    <col min="13" max="13" width="12.75" customWidth="1"/>
    <col min="14" max="27" width="9.375" customWidth="1"/>
  </cols>
  <sheetData>
    <row r="1" spans="1:13" ht="27" thickBot="1" x14ac:dyDescent="0.45">
      <c r="A1" s="64"/>
      <c r="B1" s="376" t="s">
        <v>110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3" ht="26.25" x14ac:dyDescent="0.4">
      <c r="A2" s="377" t="s">
        <v>106</v>
      </c>
      <c r="B2" s="372" t="s">
        <v>951</v>
      </c>
      <c r="C2" s="373"/>
      <c r="D2" s="373"/>
      <c r="E2" s="373"/>
      <c r="F2" s="373"/>
      <c r="G2" s="373"/>
      <c r="H2" s="373"/>
      <c r="I2" s="373"/>
      <c r="J2" s="373"/>
      <c r="K2" s="72"/>
      <c r="L2" s="73"/>
    </row>
    <row r="3" spans="1:13" x14ac:dyDescent="0.2">
      <c r="A3" s="378"/>
      <c r="B3" s="65" t="s">
        <v>0</v>
      </c>
      <c r="C3" s="65" t="s">
        <v>1</v>
      </c>
      <c r="D3" s="65" t="s">
        <v>2</v>
      </c>
      <c r="E3" s="65" t="s">
        <v>3</v>
      </c>
      <c r="F3" s="65" t="s">
        <v>4</v>
      </c>
      <c r="G3" s="65" t="s">
        <v>5</v>
      </c>
      <c r="H3" s="65" t="s">
        <v>6</v>
      </c>
      <c r="I3" s="65" t="s">
        <v>7</v>
      </c>
      <c r="J3" s="65" t="s">
        <v>8</v>
      </c>
      <c r="K3" s="65" t="s">
        <v>9</v>
      </c>
      <c r="L3" s="74"/>
    </row>
    <row r="4" spans="1:13" ht="15.75" customHeight="1" x14ac:dyDescent="0.2">
      <c r="A4" s="150">
        <v>1</v>
      </c>
      <c r="B4" s="60" t="s">
        <v>172</v>
      </c>
      <c r="C4" s="62">
        <v>2</v>
      </c>
      <c r="D4" s="262" t="s">
        <v>952</v>
      </c>
      <c r="E4" s="156" t="s">
        <v>953</v>
      </c>
      <c r="F4" s="156" t="s">
        <v>83</v>
      </c>
      <c r="G4" s="145">
        <v>2020</v>
      </c>
      <c r="H4" s="62" t="s">
        <v>11</v>
      </c>
      <c r="I4" s="141">
        <v>519</v>
      </c>
      <c r="J4" s="161">
        <f>I4*C4</f>
        <v>1038</v>
      </c>
      <c r="K4" s="61">
        <v>4509</v>
      </c>
      <c r="L4" s="75"/>
    </row>
    <row r="5" spans="1:13" x14ac:dyDescent="0.2">
      <c r="A5" s="150">
        <v>2</v>
      </c>
      <c r="B5" s="60" t="s">
        <v>172</v>
      </c>
      <c r="C5" s="62">
        <v>2</v>
      </c>
      <c r="D5" s="262" t="s">
        <v>954</v>
      </c>
      <c r="E5" s="156" t="s">
        <v>955</v>
      </c>
      <c r="F5" s="156" t="s">
        <v>956</v>
      </c>
      <c r="G5" s="145">
        <v>2021</v>
      </c>
      <c r="H5" s="62" t="s">
        <v>11</v>
      </c>
      <c r="I5" s="141">
        <v>309</v>
      </c>
      <c r="J5" s="161">
        <f>I5*C5</f>
        <v>618</v>
      </c>
      <c r="K5" s="61">
        <v>4509</v>
      </c>
      <c r="L5" s="75"/>
    </row>
    <row r="6" spans="1:13" x14ac:dyDescent="0.2">
      <c r="A6" s="150">
        <v>3</v>
      </c>
      <c r="B6" s="60" t="s">
        <v>172</v>
      </c>
      <c r="C6" s="62">
        <v>2</v>
      </c>
      <c r="D6" s="262" t="s">
        <v>957</v>
      </c>
      <c r="E6" s="156" t="s">
        <v>958</v>
      </c>
      <c r="F6" s="156" t="s">
        <v>959</v>
      </c>
      <c r="G6" s="145">
        <v>2022</v>
      </c>
      <c r="H6" s="62" t="s">
        <v>11</v>
      </c>
      <c r="I6" s="141">
        <v>393</v>
      </c>
      <c r="J6" s="161">
        <f>I6*C6</f>
        <v>786</v>
      </c>
      <c r="K6" s="61">
        <v>4509</v>
      </c>
      <c r="L6" s="75"/>
    </row>
    <row r="7" spans="1:13" ht="15.75" thickBot="1" x14ac:dyDescent="0.25">
      <c r="A7" s="77"/>
      <c r="B7" s="98"/>
      <c r="C7" s="99"/>
      <c r="D7" s="100"/>
      <c r="E7" s="100"/>
      <c r="F7" s="100"/>
      <c r="G7" s="101"/>
      <c r="H7" s="100"/>
      <c r="I7" s="100"/>
      <c r="J7" s="102"/>
      <c r="K7" s="103"/>
      <c r="L7" s="78"/>
    </row>
    <row r="8" spans="1:13" ht="15.75" x14ac:dyDescent="0.25">
      <c r="A8" s="64"/>
      <c r="B8" s="68"/>
      <c r="C8" s="68"/>
      <c r="D8" s="64"/>
      <c r="E8" s="64"/>
      <c r="F8" s="64"/>
      <c r="G8" s="64"/>
      <c r="H8" s="64"/>
      <c r="I8" s="64"/>
      <c r="J8" s="64"/>
      <c r="K8" s="69"/>
      <c r="L8" s="64"/>
    </row>
    <row r="9" spans="1:13" ht="15.75" thickBo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51"/>
    </row>
    <row r="10" spans="1:13" ht="15.75" thickBot="1" x14ac:dyDescent="0.25">
      <c r="A10" s="82"/>
      <c r="B10" s="83"/>
      <c r="C10" s="83"/>
      <c r="D10" s="83"/>
      <c r="E10" s="83"/>
      <c r="F10" s="83"/>
      <c r="G10" s="83"/>
      <c r="H10" s="83"/>
      <c r="I10" s="83"/>
      <c r="J10" s="83"/>
      <c r="K10" s="84"/>
      <c r="L10" s="90"/>
    </row>
    <row r="11" spans="1:13" ht="15.75" thickBot="1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85"/>
      <c r="L11" s="86"/>
    </row>
    <row r="12" spans="1:13" ht="18.75" thickBot="1" x14ac:dyDescent="0.3">
      <c r="A12" s="81" t="s">
        <v>12</v>
      </c>
      <c r="B12" s="81" t="s">
        <v>13</v>
      </c>
      <c r="C12" s="46"/>
      <c r="D12" s="88"/>
      <c r="E12" s="88"/>
      <c r="F12" s="88"/>
      <c r="G12" s="88"/>
      <c r="H12" s="88"/>
      <c r="I12" s="88"/>
      <c r="J12" s="92" t="s">
        <v>8</v>
      </c>
      <c r="K12" s="93">
        <f>SUM(J4:J6)</f>
        <v>2442</v>
      </c>
      <c r="L12" s="86"/>
    </row>
    <row r="13" spans="1:13" ht="16.5" thickBot="1" x14ac:dyDescent="0.3">
      <c r="A13" s="71">
        <v>3</v>
      </c>
      <c r="B13" s="87">
        <f>SUM(C4:C6)</f>
        <v>6</v>
      </c>
      <c r="C13" s="97" t="s">
        <v>14</v>
      </c>
      <c r="D13" s="83"/>
      <c r="E13" s="83"/>
      <c r="F13" s="83"/>
      <c r="G13" s="83"/>
      <c r="H13" s="83"/>
      <c r="I13" s="83"/>
      <c r="J13" s="83"/>
      <c r="K13" s="89"/>
      <c r="L13" s="91"/>
    </row>
    <row r="14" spans="1:13" ht="15.75" thickBot="1" x14ac:dyDescent="0.25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</row>
    <row r="15" spans="1:13" ht="16.5" thickBot="1" x14ac:dyDescent="0.3">
      <c r="A15" s="64"/>
      <c r="B15" s="64"/>
      <c r="C15" s="64"/>
      <c r="D15" s="64"/>
      <c r="E15" s="64"/>
      <c r="F15" s="70" t="s">
        <v>12</v>
      </c>
      <c r="G15" s="70" t="s">
        <v>13</v>
      </c>
      <c r="H15" s="64"/>
      <c r="I15" s="64"/>
      <c r="J15" s="64"/>
      <c r="K15" s="368" t="s">
        <v>108</v>
      </c>
      <c r="L15" s="369"/>
    </row>
    <row r="16" spans="1:13" ht="16.5" thickBot="1" x14ac:dyDescent="0.3">
      <c r="A16" s="64"/>
      <c r="B16" s="64"/>
      <c r="C16" s="64"/>
      <c r="D16" s="64"/>
      <c r="E16" s="64"/>
      <c r="F16" s="71">
        <v>3</v>
      </c>
      <c r="G16" s="87">
        <f>+B13</f>
        <v>6</v>
      </c>
      <c r="H16" s="94" t="s">
        <v>107</v>
      </c>
      <c r="I16" s="95"/>
      <c r="J16" s="96">
        <f>K12</f>
        <v>2442</v>
      </c>
      <c r="K16" s="370">
        <v>50000</v>
      </c>
      <c r="L16" s="371"/>
    </row>
    <row r="17" spans="1:12" ht="14.25" x14ac:dyDescent="0.2">
      <c r="A17" s="155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</row>
    <row r="18" spans="1:12" ht="14.25" x14ac:dyDescent="0.2">
      <c r="A18" s="155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</row>
    <row r="19" spans="1:12" ht="14.25" x14ac:dyDescent="0.2">
      <c r="A19" s="155"/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</row>
    <row r="20" spans="1:12" ht="28.5" thickBot="1" x14ac:dyDescent="0.45">
      <c r="A20" s="155"/>
      <c r="B20" s="374" t="s">
        <v>109</v>
      </c>
      <c r="C20" s="374"/>
      <c r="D20" s="374"/>
      <c r="E20" s="374"/>
      <c r="F20" s="374"/>
      <c r="G20" s="374"/>
      <c r="H20" s="374"/>
      <c r="I20" s="374"/>
      <c r="J20" s="374"/>
      <c r="K20" s="374"/>
      <c r="L20" s="374"/>
    </row>
    <row r="21" spans="1:12" ht="24.75" customHeight="1" thickTop="1" x14ac:dyDescent="0.4">
      <c r="A21" s="379" t="s">
        <v>106</v>
      </c>
      <c r="B21" s="375" t="s">
        <v>951</v>
      </c>
      <c r="C21" s="375"/>
      <c r="D21" s="375"/>
      <c r="E21" s="375"/>
      <c r="F21" s="375"/>
      <c r="G21" s="375"/>
      <c r="H21" s="375"/>
      <c r="I21" s="375"/>
      <c r="J21" s="375"/>
      <c r="K21" s="110"/>
      <c r="L21" s="126"/>
    </row>
    <row r="22" spans="1:12" ht="15.75" customHeight="1" thickBot="1" x14ac:dyDescent="0.25">
      <c r="A22" s="380"/>
      <c r="B22" s="111" t="s">
        <v>0</v>
      </c>
      <c r="C22" s="111" t="s">
        <v>1</v>
      </c>
      <c r="D22" s="111" t="s">
        <v>2</v>
      </c>
      <c r="E22" s="111" t="s">
        <v>3</v>
      </c>
      <c r="F22" s="111" t="s">
        <v>4</v>
      </c>
      <c r="G22" s="111" t="s">
        <v>5</v>
      </c>
      <c r="H22" s="111" t="s">
        <v>6</v>
      </c>
      <c r="I22" s="111" t="s">
        <v>7</v>
      </c>
      <c r="J22" s="111" t="s">
        <v>8</v>
      </c>
      <c r="K22" s="111" t="s">
        <v>9</v>
      </c>
      <c r="L22" s="127"/>
    </row>
    <row r="23" spans="1:12" ht="15.75" customHeight="1" thickTop="1" x14ac:dyDescent="0.25">
      <c r="A23" s="171">
        <v>1</v>
      </c>
      <c r="B23" s="291" t="s">
        <v>18</v>
      </c>
      <c r="C23" s="105">
        <v>5</v>
      </c>
      <c r="D23" s="106" t="s">
        <v>433</v>
      </c>
      <c r="E23" s="105" t="s">
        <v>1950</v>
      </c>
      <c r="F23" s="105" t="s">
        <v>438</v>
      </c>
      <c r="G23" s="105">
        <v>2021</v>
      </c>
      <c r="H23" s="291" t="s">
        <v>11</v>
      </c>
      <c r="I23" s="108">
        <v>385</v>
      </c>
      <c r="J23" s="109">
        <v>1925</v>
      </c>
      <c r="K23" s="358" t="s">
        <v>1834</v>
      </c>
      <c r="L23" s="114"/>
    </row>
    <row r="24" spans="1:12" ht="15.75" customHeight="1" x14ac:dyDescent="0.25">
      <c r="A24" s="172">
        <v>2</v>
      </c>
      <c r="B24" s="294" t="s">
        <v>1997</v>
      </c>
      <c r="C24" s="29">
        <v>5</v>
      </c>
      <c r="D24" s="30" t="s">
        <v>2376</v>
      </c>
      <c r="E24" s="29" t="s">
        <v>2377</v>
      </c>
      <c r="F24" s="29" t="s">
        <v>2141</v>
      </c>
      <c r="G24" s="29">
        <v>2019</v>
      </c>
      <c r="H24" s="28" t="s">
        <v>11</v>
      </c>
      <c r="I24" s="48">
        <v>496</v>
      </c>
      <c r="J24" s="40">
        <v>2480</v>
      </c>
      <c r="K24" s="354">
        <v>4847</v>
      </c>
      <c r="L24" s="114"/>
    </row>
    <row r="25" spans="1:12" ht="15.75" customHeight="1" x14ac:dyDescent="0.25">
      <c r="A25" s="172">
        <v>3</v>
      </c>
      <c r="B25" s="294" t="s">
        <v>1997</v>
      </c>
      <c r="C25" s="29">
        <v>3</v>
      </c>
      <c r="D25" s="30" t="s">
        <v>2378</v>
      </c>
      <c r="E25" s="29" t="s">
        <v>2379</v>
      </c>
      <c r="F25" s="29" t="s">
        <v>2141</v>
      </c>
      <c r="G25" s="29" t="s">
        <v>2380</v>
      </c>
      <c r="H25" s="28" t="s">
        <v>11</v>
      </c>
      <c r="I25" s="48">
        <v>548</v>
      </c>
      <c r="J25" s="40">
        <v>1644</v>
      </c>
      <c r="K25" s="354">
        <v>4847</v>
      </c>
      <c r="L25" s="114"/>
    </row>
    <row r="26" spans="1:12" ht="15.75" customHeight="1" x14ac:dyDescent="0.25">
      <c r="A26" s="172">
        <v>4</v>
      </c>
      <c r="B26" s="294" t="s">
        <v>1997</v>
      </c>
      <c r="C26" s="29">
        <v>3</v>
      </c>
      <c r="D26" s="30" t="s">
        <v>2381</v>
      </c>
      <c r="E26" s="29" t="s">
        <v>2382</v>
      </c>
      <c r="F26" s="29" t="s">
        <v>1801</v>
      </c>
      <c r="G26" s="29">
        <v>2019</v>
      </c>
      <c r="H26" s="28" t="s">
        <v>11</v>
      </c>
      <c r="I26" s="48">
        <v>456</v>
      </c>
      <c r="J26" s="40">
        <v>1368</v>
      </c>
      <c r="K26" s="354">
        <v>4847</v>
      </c>
      <c r="L26" s="114"/>
    </row>
    <row r="27" spans="1:12" ht="15.75" customHeight="1" x14ac:dyDescent="0.25">
      <c r="A27" s="172">
        <v>5</v>
      </c>
      <c r="B27" s="294" t="s">
        <v>1997</v>
      </c>
      <c r="C27" s="29">
        <v>5</v>
      </c>
      <c r="D27" s="30" t="s">
        <v>2383</v>
      </c>
      <c r="E27" s="29" t="s">
        <v>2384</v>
      </c>
      <c r="F27" s="29" t="s">
        <v>2385</v>
      </c>
      <c r="G27" s="29">
        <v>2017</v>
      </c>
      <c r="H27" s="28" t="s">
        <v>11</v>
      </c>
      <c r="I27" s="48">
        <v>708</v>
      </c>
      <c r="J27" s="40">
        <v>3540</v>
      </c>
      <c r="K27" s="354">
        <v>4847</v>
      </c>
      <c r="L27" s="114"/>
    </row>
    <row r="28" spans="1:12" ht="19.5" customHeight="1" x14ac:dyDescent="0.25">
      <c r="A28" s="172">
        <v>6</v>
      </c>
      <c r="B28" s="294" t="s">
        <v>1997</v>
      </c>
      <c r="C28" s="29">
        <v>3</v>
      </c>
      <c r="D28" s="30" t="s">
        <v>2386</v>
      </c>
      <c r="E28" s="29" t="s">
        <v>2387</v>
      </c>
      <c r="F28" s="29" t="s">
        <v>2388</v>
      </c>
      <c r="G28" s="29">
        <v>2021</v>
      </c>
      <c r="H28" s="28" t="s">
        <v>16</v>
      </c>
      <c r="I28" s="48">
        <v>447</v>
      </c>
      <c r="J28" s="40">
        <v>1341</v>
      </c>
      <c r="K28" s="354">
        <v>4847</v>
      </c>
      <c r="L28" s="114"/>
    </row>
    <row r="29" spans="1:12" ht="15.75" customHeight="1" thickBot="1" x14ac:dyDescent="0.3">
      <c r="A29" s="172">
        <v>7</v>
      </c>
      <c r="B29" s="294" t="s">
        <v>1997</v>
      </c>
      <c r="C29" s="29">
        <v>3</v>
      </c>
      <c r="D29" s="30" t="s">
        <v>2389</v>
      </c>
      <c r="E29" s="29" t="s">
        <v>2390</v>
      </c>
      <c r="F29" s="29" t="s">
        <v>2141</v>
      </c>
      <c r="G29" s="29">
        <v>2017</v>
      </c>
      <c r="H29" s="28" t="s">
        <v>16</v>
      </c>
      <c r="I29" s="48">
        <v>548</v>
      </c>
      <c r="J29" s="40">
        <v>1644</v>
      </c>
      <c r="K29" s="354">
        <v>4847</v>
      </c>
      <c r="L29" s="114"/>
    </row>
    <row r="30" spans="1:12" ht="15.75" customHeight="1" thickBot="1" x14ac:dyDescent="0.3">
      <c r="A30" s="120"/>
      <c r="B30" s="121"/>
      <c r="C30" s="122"/>
      <c r="D30" s="123"/>
      <c r="E30" s="123"/>
      <c r="F30" s="123"/>
      <c r="G30" s="123"/>
      <c r="H30" s="123"/>
      <c r="I30" s="123"/>
      <c r="J30" s="124"/>
      <c r="K30" s="123"/>
      <c r="L30" s="125"/>
    </row>
    <row r="31" spans="1:12" ht="15.75" customHeight="1" x14ac:dyDescent="0.25">
      <c r="A31" s="46"/>
      <c r="B31" s="38"/>
      <c r="C31" s="21"/>
      <c r="D31" s="20"/>
      <c r="E31" s="20"/>
      <c r="F31" s="20"/>
      <c r="G31" s="20"/>
      <c r="H31" s="20"/>
      <c r="I31" s="20"/>
      <c r="J31" s="22"/>
      <c r="K31" s="20"/>
      <c r="L31" s="155"/>
    </row>
    <row r="32" spans="1:12" ht="15.75" customHeight="1" thickBot="1" x14ac:dyDescent="0.25">
      <c r="A32" s="155"/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</row>
    <row r="33" spans="1:12" ht="15.75" customHeight="1" thickBot="1" x14ac:dyDescent="0.25">
      <c r="A33" s="82"/>
      <c r="B33" s="83"/>
      <c r="C33" s="83"/>
      <c r="D33" s="83"/>
      <c r="E33" s="83"/>
      <c r="F33" s="83"/>
      <c r="G33" s="83"/>
      <c r="H33" s="83"/>
      <c r="I33" s="83"/>
      <c r="J33" s="83"/>
      <c r="K33" s="84"/>
      <c r="L33" s="90"/>
    </row>
    <row r="34" spans="1:12" ht="15.75" customHeight="1" thickBot="1" x14ac:dyDescent="0.2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85"/>
      <c r="L34" s="86"/>
    </row>
    <row r="35" spans="1:12" ht="15.75" customHeight="1" thickBot="1" x14ac:dyDescent="0.3">
      <c r="A35" s="81" t="s">
        <v>12</v>
      </c>
      <c r="B35" s="81" t="s">
        <v>13</v>
      </c>
      <c r="C35" s="46"/>
      <c r="D35" s="88"/>
      <c r="E35" s="88"/>
      <c r="F35" s="88"/>
      <c r="G35" s="88"/>
      <c r="H35" s="88"/>
      <c r="I35" s="88"/>
      <c r="J35" s="92" t="s">
        <v>8</v>
      </c>
      <c r="K35" s="93">
        <f>SUM(J23:J29)</f>
        <v>13942</v>
      </c>
      <c r="L35" s="86"/>
    </row>
    <row r="36" spans="1:12" ht="15.75" customHeight="1" thickBot="1" x14ac:dyDescent="0.3">
      <c r="A36" s="71">
        <f>A29</f>
        <v>7</v>
      </c>
      <c r="B36" s="87">
        <f>SUM(C23:C29)</f>
        <v>27</v>
      </c>
      <c r="C36" s="97" t="s">
        <v>14</v>
      </c>
      <c r="D36" s="83"/>
      <c r="E36" s="83"/>
      <c r="F36" s="83"/>
      <c r="G36" s="83"/>
      <c r="H36" s="83"/>
      <c r="I36" s="83"/>
      <c r="J36" s="83"/>
      <c r="K36" s="89"/>
      <c r="L36" s="91"/>
    </row>
    <row r="37" spans="1:12" ht="15.75" customHeight="1" thickBot="1" x14ac:dyDescent="0.25">
      <c r="A37" s="155"/>
      <c r="B37" s="155"/>
      <c r="C37" s="155"/>
      <c r="D37" s="155"/>
      <c r="E37" s="155"/>
      <c r="F37" s="155"/>
      <c r="G37" s="155"/>
      <c r="H37" s="155"/>
      <c r="I37" s="155"/>
      <c r="J37" s="49"/>
      <c r="K37" s="155"/>
      <c r="L37" s="155"/>
    </row>
    <row r="38" spans="1:12" ht="15.75" customHeight="1" thickBot="1" x14ac:dyDescent="0.3">
      <c r="A38" s="155"/>
      <c r="B38" s="155"/>
      <c r="C38" s="155"/>
      <c r="D38" s="155"/>
      <c r="E38" s="155"/>
      <c r="F38" s="70" t="s">
        <v>12</v>
      </c>
      <c r="G38" s="70" t="s">
        <v>13</v>
      </c>
      <c r="H38" s="64"/>
      <c r="I38" s="64"/>
      <c r="J38" s="64"/>
      <c r="K38" s="368" t="s">
        <v>108</v>
      </c>
      <c r="L38" s="369"/>
    </row>
    <row r="39" spans="1:12" ht="15.75" customHeight="1" thickBot="1" x14ac:dyDescent="0.3">
      <c r="A39" s="155"/>
      <c r="B39" s="155"/>
      <c r="C39" s="155"/>
      <c r="D39" s="155"/>
      <c r="E39" s="155"/>
      <c r="F39" s="71">
        <f>A36</f>
        <v>7</v>
      </c>
      <c r="G39" s="87">
        <f>B36</f>
        <v>27</v>
      </c>
      <c r="H39" s="94" t="s">
        <v>107</v>
      </c>
      <c r="I39" s="95"/>
      <c r="J39" s="96">
        <f>O63</f>
        <v>0</v>
      </c>
      <c r="K39" s="370">
        <v>50000</v>
      </c>
      <c r="L39" s="371"/>
    </row>
    <row r="40" spans="1:12" ht="15.75" customHeight="1" x14ac:dyDescent="0.2">
      <c r="A40" s="155"/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</row>
    <row r="41" spans="1:12" ht="15.75" customHeight="1" x14ac:dyDescent="0.2">
      <c r="A41" s="155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</row>
    <row r="42" spans="1:12" ht="15.75" customHeight="1" x14ac:dyDescent="0.2">
      <c r="A42" s="155"/>
      <c r="B42" s="155"/>
      <c r="C42" s="155"/>
      <c r="D42" s="155"/>
      <c r="E42" s="155"/>
      <c r="F42" s="155"/>
      <c r="G42" s="155"/>
      <c r="H42" s="25" t="s">
        <v>73</v>
      </c>
      <c r="I42" s="25" t="s">
        <v>71</v>
      </c>
      <c r="J42" s="25" t="s">
        <v>72</v>
      </c>
      <c r="K42" s="37" t="s">
        <v>88</v>
      </c>
      <c r="L42" s="37" t="s">
        <v>89</v>
      </c>
    </row>
    <row r="43" spans="1:12" ht="15.75" customHeight="1" thickBot="1" x14ac:dyDescent="0.3">
      <c r="A43" s="155"/>
      <c r="B43" s="155"/>
      <c r="C43" s="155"/>
      <c r="D43" s="155"/>
      <c r="E43" s="155"/>
      <c r="F43" s="155"/>
      <c r="G43" s="155"/>
      <c r="H43" s="24"/>
      <c r="I43" s="344">
        <f>A36+A13</f>
        <v>10</v>
      </c>
      <c r="J43" s="344">
        <f>B36+B13</f>
        <v>33</v>
      </c>
      <c r="K43" s="128">
        <v>100000</v>
      </c>
      <c r="L43" s="129">
        <f>K35+K12</f>
        <v>16384</v>
      </c>
    </row>
    <row r="44" spans="1:12" ht="15.75" customHeight="1" x14ac:dyDescent="0.2"/>
    <row r="45" spans="1:12" ht="15.75" customHeight="1" x14ac:dyDescent="0.2"/>
    <row r="46" spans="1:12" ht="15.75" customHeight="1" x14ac:dyDescent="0.2"/>
    <row r="47" spans="1:12" ht="15.75" customHeight="1" x14ac:dyDescent="0.2"/>
    <row r="48" spans="1:12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</sheetData>
  <mergeCells count="10">
    <mergeCell ref="A21:A22"/>
    <mergeCell ref="B21:J21"/>
    <mergeCell ref="A2:A3"/>
    <mergeCell ref="B1:L1"/>
    <mergeCell ref="B2:J2"/>
    <mergeCell ref="K38:L38"/>
    <mergeCell ref="K39:L39"/>
    <mergeCell ref="K15:L15"/>
    <mergeCell ref="K16:L16"/>
    <mergeCell ref="B20:L20"/>
  </mergeCells>
  <pageMargins left="0.7" right="0.7" top="0.75" bottom="0.75" header="0" footer="0"/>
  <pageSetup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2"/>
  <sheetViews>
    <sheetView topLeftCell="A40" zoomScale="70" zoomScaleNormal="70" workbookViewId="0">
      <selection activeCell="O35" sqref="O35"/>
    </sheetView>
  </sheetViews>
  <sheetFormatPr baseColWidth="10" defaultColWidth="12.625" defaultRowHeight="15" customHeight="1" x14ac:dyDescent="0.2"/>
  <cols>
    <col min="1" max="1" width="7.75" style="56" customWidth="1"/>
    <col min="2" max="2" width="14.375" customWidth="1"/>
    <col min="3" max="3" width="10.5" customWidth="1"/>
    <col min="4" max="4" width="51.5" customWidth="1"/>
    <col min="5" max="5" width="30.75" customWidth="1"/>
    <col min="6" max="6" width="19.875" customWidth="1"/>
    <col min="7" max="7" width="10.375" customWidth="1"/>
    <col min="8" max="8" width="17.875" customWidth="1"/>
    <col min="9" max="9" width="14.625" customWidth="1"/>
    <col min="10" max="10" width="20.75" customWidth="1"/>
    <col min="11" max="11" width="12.375" customWidth="1"/>
    <col min="12" max="12" width="13.25" customWidth="1"/>
    <col min="13" max="13" width="14.375" customWidth="1"/>
    <col min="14" max="14" width="10.875" customWidth="1"/>
    <col min="15" max="27" width="9.375" customWidth="1"/>
  </cols>
  <sheetData>
    <row r="1" spans="1:12" ht="27" thickBot="1" x14ac:dyDescent="0.45">
      <c r="A1" s="64"/>
      <c r="B1" s="376" t="s">
        <v>110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2" ht="26.25" x14ac:dyDescent="0.4">
      <c r="A2" s="377" t="s">
        <v>106</v>
      </c>
      <c r="B2" s="372" t="s">
        <v>67</v>
      </c>
      <c r="C2" s="373"/>
      <c r="D2" s="373"/>
      <c r="E2" s="373"/>
      <c r="F2" s="373"/>
      <c r="G2" s="373"/>
      <c r="H2" s="373"/>
      <c r="I2" s="373"/>
      <c r="J2" s="373"/>
      <c r="K2" s="72"/>
      <c r="L2" s="73"/>
    </row>
    <row r="3" spans="1:12" x14ac:dyDescent="0.2">
      <c r="A3" s="378"/>
      <c r="B3" s="65" t="s">
        <v>0</v>
      </c>
      <c r="C3" s="65" t="s">
        <v>1</v>
      </c>
      <c r="D3" s="65" t="s">
        <v>2</v>
      </c>
      <c r="E3" s="65" t="s">
        <v>3</v>
      </c>
      <c r="F3" s="65" t="s">
        <v>4</v>
      </c>
      <c r="G3" s="65" t="s">
        <v>5</v>
      </c>
      <c r="H3" s="65" t="s">
        <v>6</v>
      </c>
      <c r="I3" s="65" t="s">
        <v>7</v>
      </c>
      <c r="J3" s="65" t="s">
        <v>8</v>
      </c>
      <c r="K3" s="65" t="s">
        <v>9</v>
      </c>
      <c r="L3" s="74"/>
    </row>
    <row r="4" spans="1:12" x14ac:dyDescent="0.2">
      <c r="A4" s="150">
        <v>1</v>
      </c>
      <c r="B4" s="60" t="s">
        <v>173</v>
      </c>
      <c r="C4" s="135">
        <v>2</v>
      </c>
      <c r="D4" s="136" t="s">
        <v>960</v>
      </c>
      <c r="E4" s="136" t="s">
        <v>961</v>
      </c>
      <c r="F4" s="136" t="s">
        <v>962</v>
      </c>
      <c r="G4" s="143">
        <v>2018</v>
      </c>
      <c r="H4" s="136" t="s">
        <v>11</v>
      </c>
      <c r="I4" s="134">
        <v>854</v>
      </c>
      <c r="J4" s="161">
        <f>I4*C4</f>
        <v>1708</v>
      </c>
      <c r="K4" s="61" t="s">
        <v>1066</v>
      </c>
      <c r="L4" s="75"/>
    </row>
    <row r="5" spans="1:12" x14ac:dyDescent="0.2">
      <c r="A5" s="150">
        <v>2</v>
      </c>
      <c r="B5" s="60" t="s">
        <v>172</v>
      </c>
      <c r="C5" s="62">
        <v>3</v>
      </c>
      <c r="D5" s="136" t="s">
        <v>963</v>
      </c>
      <c r="E5" s="131" t="s">
        <v>964</v>
      </c>
      <c r="F5" s="131" t="s">
        <v>965</v>
      </c>
      <c r="G5" s="131"/>
      <c r="H5" s="131" t="s">
        <v>11</v>
      </c>
      <c r="I5" s="141">
        <v>635</v>
      </c>
      <c r="J5" s="161">
        <f t="shared" ref="J5:J28" si="0">I5*C5</f>
        <v>1905</v>
      </c>
      <c r="K5" s="61">
        <v>4509</v>
      </c>
      <c r="L5" s="75"/>
    </row>
    <row r="6" spans="1:12" x14ac:dyDescent="0.2">
      <c r="A6" s="150">
        <v>3</v>
      </c>
      <c r="B6" s="60" t="s">
        <v>172</v>
      </c>
      <c r="C6" s="62">
        <v>3</v>
      </c>
      <c r="D6" s="136" t="s">
        <v>966</v>
      </c>
      <c r="E6" s="131" t="s">
        <v>967</v>
      </c>
      <c r="F6" s="131" t="s">
        <v>69</v>
      </c>
      <c r="G6" s="131"/>
      <c r="H6" s="131" t="s">
        <v>11</v>
      </c>
      <c r="I6" s="141">
        <v>461</v>
      </c>
      <c r="J6" s="161">
        <f t="shared" si="0"/>
        <v>1383</v>
      </c>
      <c r="K6" s="61">
        <v>4509</v>
      </c>
      <c r="L6" s="75"/>
    </row>
    <row r="7" spans="1:12" x14ac:dyDescent="0.2">
      <c r="A7" s="150">
        <v>4</v>
      </c>
      <c r="B7" s="60" t="s">
        <v>172</v>
      </c>
      <c r="C7" s="62">
        <v>3</v>
      </c>
      <c r="D7" s="136" t="s">
        <v>968</v>
      </c>
      <c r="E7" s="131" t="s">
        <v>969</v>
      </c>
      <c r="F7" s="131" t="s">
        <v>69</v>
      </c>
      <c r="G7" s="131"/>
      <c r="H7" s="131" t="s">
        <v>11</v>
      </c>
      <c r="I7" s="141">
        <v>552</v>
      </c>
      <c r="J7" s="161">
        <f t="shared" si="0"/>
        <v>1656</v>
      </c>
      <c r="K7" s="61">
        <v>4509</v>
      </c>
      <c r="L7" s="75"/>
    </row>
    <row r="8" spans="1:12" x14ac:dyDescent="0.2">
      <c r="A8" s="150">
        <v>5</v>
      </c>
      <c r="B8" s="60" t="s">
        <v>172</v>
      </c>
      <c r="C8" s="62">
        <v>3</v>
      </c>
      <c r="D8" s="136" t="s">
        <v>970</v>
      </c>
      <c r="E8" s="131" t="s">
        <v>969</v>
      </c>
      <c r="F8" s="131" t="s">
        <v>69</v>
      </c>
      <c r="G8" s="131"/>
      <c r="H8" s="131" t="s">
        <v>11</v>
      </c>
      <c r="I8" s="141">
        <v>573</v>
      </c>
      <c r="J8" s="161">
        <f t="shared" si="0"/>
        <v>1719</v>
      </c>
      <c r="K8" s="61">
        <v>4509</v>
      </c>
      <c r="L8" s="75"/>
    </row>
    <row r="9" spans="1:12" x14ac:dyDescent="0.2">
      <c r="A9" s="150">
        <v>6</v>
      </c>
      <c r="B9" s="60" t="s">
        <v>172</v>
      </c>
      <c r="C9" s="62">
        <v>3</v>
      </c>
      <c r="D9" s="136" t="s">
        <v>971</v>
      </c>
      <c r="E9" s="131" t="s">
        <v>972</v>
      </c>
      <c r="F9" s="131" t="s">
        <v>145</v>
      </c>
      <c r="G9" s="131"/>
      <c r="H9" s="131" t="s">
        <v>11</v>
      </c>
      <c r="I9" s="141">
        <v>826</v>
      </c>
      <c r="J9" s="161">
        <f t="shared" si="0"/>
        <v>2478</v>
      </c>
      <c r="K9" s="61">
        <v>4509</v>
      </c>
      <c r="L9" s="75"/>
    </row>
    <row r="10" spans="1:12" x14ac:dyDescent="0.2">
      <c r="A10" s="150">
        <v>7</v>
      </c>
      <c r="B10" s="60" t="s">
        <v>172</v>
      </c>
      <c r="C10" s="62">
        <v>3</v>
      </c>
      <c r="D10" s="136" t="s">
        <v>973</v>
      </c>
      <c r="E10" s="131" t="s">
        <v>974</v>
      </c>
      <c r="F10" s="131" t="s">
        <v>975</v>
      </c>
      <c r="G10" s="131"/>
      <c r="H10" s="131" t="s">
        <v>11</v>
      </c>
      <c r="I10" s="141">
        <v>341</v>
      </c>
      <c r="J10" s="161">
        <f t="shared" si="0"/>
        <v>1023</v>
      </c>
      <c r="K10" s="61">
        <v>4509</v>
      </c>
      <c r="L10" s="75"/>
    </row>
    <row r="11" spans="1:12" x14ac:dyDescent="0.2">
      <c r="A11" s="150">
        <v>8</v>
      </c>
      <c r="B11" s="60" t="s">
        <v>172</v>
      </c>
      <c r="C11" s="62">
        <v>3</v>
      </c>
      <c r="D11" s="136" t="s">
        <v>976</v>
      </c>
      <c r="E11" s="131" t="s">
        <v>977</v>
      </c>
      <c r="F11" s="131" t="s">
        <v>978</v>
      </c>
      <c r="G11" s="131"/>
      <c r="H11" s="131" t="s">
        <v>11</v>
      </c>
      <c r="I11" s="141">
        <v>645</v>
      </c>
      <c r="J11" s="161">
        <f t="shared" si="0"/>
        <v>1935</v>
      </c>
      <c r="K11" s="61">
        <v>4509</v>
      </c>
      <c r="L11" s="75"/>
    </row>
    <row r="12" spans="1:12" x14ac:dyDescent="0.2">
      <c r="A12" s="150">
        <v>9</v>
      </c>
      <c r="B12" s="60" t="s">
        <v>172</v>
      </c>
      <c r="C12" s="62">
        <v>3</v>
      </c>
      <c r="D12" s="136" t="s">
        <v>979</v>
      </c>
      <c r="E12" s="131" t="s">
        <v>969</v>
      </c>
      <c r="F12" s="131" t="s">
        <v>69</v>
      </c>
      <c r="G12" s="131"/>
      <c r="H12" s="131" t="s">
        <v>11</v>
      </c>
      <c r="I12" s="141">
        <v>449</v>
      </c>
      <c r="J12" s="161">
        <f t="shared" si="0"/>
        <v>1347</v>
      </c>
      <c r="K12" s="61">
        <v>4509</v>
      </c>
      <c r="L12" s="75"/>
    </row>
    <row r="13" spans="1:12" x14ac:dyDescent="0.2">
      <c r="A13" s="150">
        <v>10</v>
      </c>
      <c r="B13" s="60" t="s">
        <v>172</v>
      </c>
      <c r="C13" s="62">
        <v>3</v>
      </c>
      <c r="D13" s="136" t="s">
        <v>980</v>
      </c>
      <c r="E13" s="131" t="s">
        <v>981</v>
      </c>
      <c r="F13" s="131" t="s">
        <v>965</v>
      </c>
      <c r="G13" s="131"/>
      <c r="H13" s="131" t="s">
        <v>11</v>
      </c>
      <c r="I13" s="141">
        <v>722</v>
      </c>
      <c r="J13" s="161">
        <f t="shared" si="0"/>
        <v>2166</v>
      </c>
      <c r="K13" s="61">
        <v>4509</v>
      </c>
      <c r="L13" s="75"/>
    </row>
    <row r="14" spans="1:12" x14ac:dyDescent="0.2">
      <c r="A14" s="150">
        <v>11</v>
      </c>
      <c r="B14" s="60" t="s">
        <v>172</v>
      </c>
      <c r="C14" s="62">
        <v>3</v>
      </c>
      <c r="D14" s="136" t="s">
        <v>982</v>
      </c>
      <c r="E14" s="131" t="s">
        <v>969</v>
      </c>
      <c r="F14" s="131" t="s">
        <v>69</v>
      </c>
      <c r="G14" s="131"/>
      <c r="H14" s="131" t="s">
        <v>11</v>
      </c>
      <c r="I14" s="141">
        <v>511</v>
      </c>
      <c r="J14" s="161">
        <f t="shared" si="0"/>
        <v>1533</v>
      </c>
      <c r="K14" s="61">
        <v>4509</v>
      </c>
      <c r="L14" s="75"/>
    </row>
    <row r="15" spans="1:12" x14ac:dyDescent="0.2">
      <c r="A15" s="150">
        <v>12</v>
      </c>
      <c r="B15" s="60" t="s">
        <v>172</v>
      </c>
      <c r="C15" s="62">
        <v>3</v>
      </c>
      <c r="D15" s="136" t="s">
        <v>983</v>
      </c>
      <c r="E15" s="131" t="s">
        <v>969</v>
      </c>
      <c r="F15" s="131" t="s">
        <v>69</v>
      </c>
      <c r="G15" s="131"/>
      <c r="H15" s="131" t="s">
        <v>11</v>
      </c>
      <c r="I15" s="141">
        <v>481</v>
      </c>
      <c r="J15" s="161">
        <f t="shared" si="0"/>
        <v>1443</v>
      </c>
      <c r="K15" s="61">
        <v>4509</v>
      </c>
      <c r="L15" s="75"/>
    </row>
    <row r="16" spans="1:12" x14ac:dyDescent="0.2">
      <c r="A16" s="150">
        <v>13</v>
      </c>
      <c r="B16" s="60" t="s">
        <v>172</v>
      </c>
      <c r="C16" s="62">
        <v>3</v>
      </c>
      <c r="D16" s="136" t="s">
        <v>984</v>
      </c>
      <c r="E16" s="131" t="s">
        <v>985</v>
      </c>
      <c r="F16" s="131" t="s">
        <v>965</v>
      </c>
      <c r="G16" s="131"/>
      <c r="H16" s="131" t="s">
        <v>11</v>
      </c>
      <c r="I16" s="141">
        <v>854</v>
      </c>
      <c r="J16" s="161">
        <f t="shared" si="0"/>
        <v>2562</v>
      </c>
      <c r="K16" s="61">
        <v>4509</v>
      </c>
      <c r="L16" s="75"/>
    </row>
    <row r="17" spans="1:12" x14ac:dyDescent="0.2">
      <c r="A17" s="150">
        <v>14</v>
      </c>
      <c r="B17" s="60" t="s">
        <v>172</v>
      </c>
      <c r="C17" s="62">
        <v>3</v>
      </c>
      <c r="D17" s="136" t="s">
        <v>986</v>
      </c>
      <c r="E17" s="131" t="s">
        <v>987</v>
      </c>
      <c r="F17" s="131" t="s">
        <v>987</v>
      </c>
      <c r="G17" s="131"/>
      <c r="H17" s="131" t="s">
        <v>11</v>
      </c>
      <c r="I17" s="141">
        <v>382</v>
      </c>
      <c r="J17" s="161">
        <f t="shared" si="0"/>
        <v>1146</v>
      </c>
      <c r="K17" s="61">
        <v>4509</v>
      </c>
      <c r="L17" s="75"/>
    </row>
    <row r="18" spans="1:12" x14ac:dyDescent="0.2">
      <c r="A18" s="150">
        <v>15</v>
      </c>
      <c r="B18" s="60" t="s">
        <v>172</v>
      </c>
      <c r="C18" s="62">
        <v>4</v>
      </c>
      <c r="D18" s="136" t="s">
        <v>988</v>
      </c>
      <c r="E18" s="131" t="s">
        <v>989</v>
      </c>
      <c r="F18" s="131" t="s">
        <v>978</v>
      </c>
      <c r="G18" s="131"/>
      <c r="H18" s="131" t="s">
        <v>11</v>
      </c>
      <c r="I18" s="141">
        <v>586</v>
      </c>
      <c r="J18" s="161">
        <f t="shared" si="0"/>
        <v>2344</v>
      </c>
      <c r="K18" s="61">
        <v>4509</v>
      </c>
      <c r="L18" s="75"/>
    </row>
    <row r="19" spans="1:12" x14ac:dyDescent="0.2">
      <c r="A19" s="150">
        <v>16</v>
      </c>
      <c r="B19" s="60" t="s">
        <v>172</v>
      </c>
      <c r="C19" s="62">
        <v>3</v>
      </c>
      <c r="D19" s="136" t="s">
        <v>990</v>
      </c>
      <c r="E19" s="131" t="s">
        <v>991</v>
      </c>
      <c r="F19" s="131" t="s">
        <v>992</v>
      </c>
      <c r="G19" s="131"/>
      <c r="H19" s="131" t="s">
        <v>11</v>
      </c>
      <c r="I19" s="141">
        <v>469</v>
      </c>
      <c r="J19" s="161">
        <f t="shared" si="0"/>
        <v>1407</v>
      </c>
      <c r="K19" s="61">
        <v>4509</v>
      </c>
      <c r="L19" s="75"/>
    </row>
    <row r="20" spans="1:12" x14ac:dyDescent="0.2">
      <c r="A20" s="150">
        <v>17</v>
      </c>
      <c r="B20" s="60" t="s">
        <v>172</v>
      </c>
      <c r="C20" s="62">
        <v>3</v>
      </c>
      <c r="D20" s="136" t="s">
        <v>993</v>
      </c>
      <c r="E20" s="131" t="s">
        <v>994</v>
      </c>
      <c r="F20" s="131" t="s">
        <v>995</v>
      </c>
      <c r="G20" s="131"/>
      <c r="H20" s="131" t="s">
        <v>11</v>
      </c>
      <c r="I20" s="141">
        <v>469</v>
      </c>
      <c r="J20" s="161">
        <f t="shared" si="0"/>
        <v>1407</v>
      </c>
      <c r="K20" s="61">
        <v>4509</v>
      </c>
      <c r="L20" s="75"/>
    </row>
    <row r="21" spans="1:12" ht="15.75" customHeight="1" x14ac:dyDescent="0.2">
      <c r="A21" s="150">
        <v>18</v>
      </c>
      <c r="B21" s="60" t="s">
        <v>172</v>
      </c>
      <c r="C21" s="62">
        <v>4</v>
      </c>
      <c r="D21" s="136" t="s">
        <v>996</v>
      </c>
      <c r="E21" s="131" t="s">
        <v>997</v>
      </c>
      <c r="F21" s="131" t="s">
        <v>90</v>
      </c>
      <c r="G21" s="131">
        <v>2008</v>
      </c>
      <c r="H21" s="131" t="s">
        <v>1016</v>
      </c>
      <c r="I21" s="141">
        <v>635</v>
      </c>
      <c r="J21" s="161">
        <f t="shared" si="0"/>
        <v>2540</v>
      </c>
      <c r="K21" s="61">
        <v>4509</v>
      </c>
      <c r="L21" s="75"/>
    </row>
    <row r="22" spans="1:12" ht="15.75" customHeight="1" x14ac:dyDescent="0.2">
      <c r="A22" s="150">
        <v>19</v>
      </c>
      <c r="B22" s="60" t="s">
        <v>173</v>
      </c>
      <c r="C22" s="62">
        <v>2</v>
      </c>
      <c r="D22" s="136" t="s">
        <v>998</v>
      </c>
      <c r="E22" s="131" t="s">
        <v>961</v>
      </c>
      <c r="F22" s="131" t="s">
        <v>962</v>
      </c>
      <c r="G22" s="131">
        <v>2004</v>
      </c>
      <c r="H22" s="131" t="s">
        <v>11</v>
      </c>
      <c r="I22" s="134">
        <v>854</v>
      </c>
      <c r="J22" s="161">
        <f t="shared" si="0"/>
        <v>1708</v>
      </c>
      <c r="K22" s="61" t="s">
        <v>1066</v>
      </c>
      <c r="L22" s="75"/>
    </row>
    <row r="23" spans="1:12" ht="15.75" customHeight="1" x14ac:dyDescent="0.2">
      <c r="A23" s="150">
        <v>20</v>
      </c>
      <c r="B23" s="60" t="s">
        <v>172</v>
      </c>
      <c r="C23" s="62">
        <v>4</v>
      </c>
      <c r="D23" s="136" t="s">
        <v>999</v>
      </c>
      <c r="E23" s="131" t="s">
        <v>1000</v>
      </c>
      <c r="F23" s="131" t="s">
        <v>1001</v>
      </c>
      <c r="G23" s="131">
        <v>2018</v>
      </c>
      <c r="H23" s="131" t="s">
        <v>11</v>
      </c>
      <c r="I23" s="141">
        <v>586</v>
      </c>
      <c r="J23" s="161">
        <f t="shared" si="0"/>
        <v>2344</v>
      </c>
      <c r="K23" s="61">
        <v>4509</v>
      </c>
      <c r="L23" s="75"/>
    </row>
    <row r="24" spans="1:12" ht="15.75" customHeight="1" x14ac:dyDescent="0.2">
      <c r="A24" s="150">
        <v>21</v>
      </c>
      <c r="B24" s="60" t="s">
        <v>173</v>
      </c>
      <c r="C24" s="62">
        <v>1</v>
      </c>
      <c r="D24" s="136" t="s">
        <v>1002</v>
      </c>
      <c r="E24" s="131" t="s">
        <v>1003</v>
      </c>
      <c r="F24" s="131" t="s">
        <v>1004</v>
      </c>
      <c r="G24" s="247">
        <v>43788</v>
      </c>
      <c r="H24" s="131" t="s">
        <v>11</v>
      </c>
      <c r="I24" s="134">
        <v>245</v>
      </c>
      <c r="J24" s="161">
        <f t="shared" si="0"/>
        <v>245</v>
      </c>
      <c r="K24" s="61" t="s">
        <v>1066</v>
      </c>
      <c r="L24" s="75"/>
    </row>
    <row r="25" spans="1:12" s="56" customFormat="1" ht="15.75" customHeight="1" x14ac:dyDescent="0.2">
      <c r="A25" s="150">
        <v>22</v>
      </c>
      <c r="B25" s="60" t="s">
        <v>174</v>
      </c>
      <c r="C25" s="62">
        <v>1</v>
      </c>
      <c r="D25" s="136" t="s">
        <v>1005</v>
      </c>
      <c r="E25" s="131" t="s">
        <v>1006</v>
      </c>
      <c r="F25" s="131" t="s">
        <v>68</v>
      </c>
      <c r="G25" s="131">
        <v>2016</v>
      </c>
      <c r="H25" s="131" t="s">
        <v>16</v>
      </c>
      <c r="I25" s="134">
        <v>288</v>
      </c>
      <c r="J25" s="161">
        <f t="shared" si="0"/>
        <v>288</v>
      </c>
      <c r="K25" s="61" t="s">
        <v>2590</v>
      </c>
      <c r="L25" s="75"/>
    </row>
    <row r="26" spans="1:12" ht="15.75" customHeight="1" x14ac:dyDescent="0.2">
      <c r="A26" s="150">
        <v>23</v>
      </c>
      <c r="B26" s="60" t="s">
        <v>174</v>
      </c>
      <c r="C26" s="62">
        <v>1</v>
      </c>
      <c r="D26" s="136" t="s">
        <v>1007</v>
      </c>
      <c r="E26" s="131" t="s">
        <v>1008</v>
      </c>
      <c r="F26" s="131" t="s">
        <v>68</v>
      </c>
      <c r="G26" s="131">
        <v>2015</v>
      </c>
      <c r="H26" s="131" t="s">
        <v>16</v>
      </c>
      <c r="I26" s="134">
        <v>325</v>
      </c>
      <c r="J26" s="161">
        <f t="shared" si="0"/>
        <v>325</v>
      </c>
      <c r="K26" s="61" t="s">
        <v>2590</v>
      </c>
      <c r="L26" s="75"/>
    </row>
    <row r="27" spans="1:12" ht="15.75" customHeight="1" x14ac:dyDescent="0.2">
      <c r="A27" s="150">
        <v>24</v>
      </c>
      <c r="B27" s="60" t="s">
        <v>174</v>
      </c>
      <c r="C27" s="62">
        <v>3</v>
      </c>
      <c r="D27" s="136" t="s">
        <v>1009</v>
      </c>
      <c r="E27" s="131" t="s">
        <v>1010</v>
      </c>
      <c r="F27" s="131" t="s">
        <v>68</v>
      </c>
      <c r="G27" s="131">
        <v>2021</v>
      </c>
      <c r="H27" s="131" t="s">
        <v>16</v>
      </c>
      <c r="I27" s="134">
        <v>392</v>
      </c>
      <c r="J27" s="161">
        <f t="shared" si="0"/>
        <v>1176</v>
      </c>
      <c r="K27" s="61" t="s">
        <v>2590</v>
      </c>
      <c r="L27" s="75"/>
    </row>
    <row r="28" spans="1:12" ht="13.5" customHeight="1" x14ac:dyDescent="0.2">
      <c r="A28" s="150">
        <v>25</v>
      </c>
      <c r="B28" s="60" t="s">
        <v>174</v>
      </c>
      <c r="C28" s="62">
        <v>3</v>
      </c>
      <c r="D28" s="136" t="s">
        <v>1011</v>
      </c>
      <c r="E28" s="131" t="s">
        <v>1012</v>
      </c>
      <c r="F28" s="131" t="s">
        <v>18</v>
      </c>
      <c r="G28" s="131">
        <v>2014</v>
      </c>
      <c r="H28" s="131" t="s">
        <v>16</v>
      </c>
      <c r="I28" s="134">
        <v>188</v>
      </c>
      <c r="J28" s="161">
        <f t="shared" si="0"/>
        <v>564</v>
      </c>
      <c r="K28" s="61" t="s">
        <v>2590</v>
      </c>
      <c r="L28" s="75"/>
    </row>
    <row r="29" spans="1:12" ht="15" customHeight="1" x14ac:dyDescent="0.2">
      <c r="A29" s="150">
        <v>26</v>
      </c>
      <c r="B29" s="60" t="s">
        <v>175</v>
      </c>
      <c r="C29" s="62">
        <v>3</v>
      </c>
      <c r="D29" s="136" t="s">
        <v>1013</v>
      </c>
      <c r="E29" s="131" t="s">
        <v>1014</v>
      </c>
      <c r="F29" s="131" t="s">
        <v>1015</v>
      </c>
      <c r="G29" s="131">
        <v>2007</v>
      </c>
      <c r="H29" s="131" t="s">
        <v>16</v>
      </c>
      <c r="I29" s="138">
        <v>829</v>
      </c>
      <c r="J29" s="161">
        <f>I29*C29</f>
        <v>2487</v>
      </c>
      <c r="K29" s="61">
        <v>2214</v>
      </c>
      <c r="L29" s="75"/>
    </row>
    <row r="30" spans="1:12" ht="20.25" customHeight="1" x14ac:dyDescent="0.2">
      <c r="A30" s="248">
        <v>27</v>
      </c>
      <c r="B30" s="249" t="s">
        <v>1054</v>
      </c>
      <c r="C30" s="251">
        <v>13</v>
      </c>
      <c r="D30" s="250" t="s">
        <v>1055</v>
      </c>
      <c r="F30" s="250" t="s">
        <v>2591</v>
      </c>
      <c r="G30" s="250">
        <v>2022</v>
      </c>
      <c r="H30" s="250" t="s">
        <v>11</v>
      </c>
      <c r="I30" s="252">
        <v>534.89200000000005</v>
      </c>
      <c r="J30" s="253">
        <f>I30*C30</f>
        <v>6953.5960000000005</v>
      </c>
      <c r="K30" s="256">
        <v>2188</v>
      </c>
      <c r="L30" s="75"/>
    </row>
    <row r="31" spans="1:12" ht="15.75" customHeight="1" thickBot="1" x14ac:dyDescent="0.25">
      <c r="A31" s="77"/>
      <c r="B31" s="98"/>
      <c r="C31" s="99"/>
      <c r="D31" s="100"/>
      <c r="E31" s="100"/>
      <c r="F31" s="100"/>
      <c r="G31" s="101"/>
      <c r="H31" s="100"/>
      <c r="I31" s="100"/>
      <c r="J31" s="102"/>
      <c r="K31" s="103"/>
      <c r="L31" s="78"/>
    </row>
    <row r="32" spans="1:12" ht="15.75" customHeight="1" x14ac:dyDescent="0.25">
      <c r="A32" s="64"/>
      <c r="B32" s="68"/>
      <c r="C32" s="68"/>
      <c r="D32" s="64"/>
      <c r="E32" s="64"/>
      <c r="F32" s="64"/>
      <c r="G32" s="64"/>
      <c r="H32" s="64"/>
      <c r="I32" s="64"/>
      <c r="J32" s="64"/>
      <c r="K32" s="69"/>
      <c r="L32" s="64"/>
    </row>
    <row r="33" spans="1:14" ht="15.75" customHeight="1" thickBot="1" x14ac:dyDescent="0.2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</row>
    <row r="34" spans="1:14" ht="15.75" customHeight="1" thickBot="1" x14ac:dyDescent="0.25">
      <c r="A34" s="82"/>
      <c r="B34" s="83"/>
      <c r="C34" s="83"/>
      <c r="D34" s="83"/>
      <c r="E34" s="83"/>
      <c r="F34" s="83"/>
      <c r="G34" s="83"/>
      <c r="H34" s="83"/>
      <c r="I34" s="83"/>
      <c r="J34" s="83"/>
      <c r="K34" s="84"/>
      <c r="L34" s="90"/>
    </row>
    <row r="35" spans="1:14" ht="15.75" thickBot="1" x14ac:dyDescent="0.2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85"/>
      <c r="L35" s="86"/>
    </row>
    <row r="36" spans="1:14" ht="21" customHeight="1" thickBot="1" x14ac:dyDescent="0.3">
      <c r="A36" s="81" t="s">
        <v>12</v>
      </c>
      <c r="B36" s="81" t="s">
        <v>13</v>
      </c>
      <c r="C36" s="46"/>
      <c r="D36" s="88"/>
      <c r="E36" s="88"/>
      <c r="F36" s="88"/>
      <c r="G36" s="88"/>
      <c r="H36" s="88"/>
      <c r="I36" s="88"/>
      <c r="J36" s="92" t="s">
        <v>8</v>
      </c>
      <c r="K36" s="93">
        <f>SUM(J4:J30)</f>
        <v>47792.595999999998</v>
      </c>
      <c r="L36" s="86"/>
      <c r="M36" s="46"/>
    </row>
    <row r="37" spans="1:14" ht="15.75" customHeight="1" thickBot="1" x14ac:dyDescent="0.3">
      <c r="A37" s="71">
        <v>27</v>
      </c>
      <c r="B37" s="87">
        <f>SUM(C4:C30)</f>
        <v>86</v>
      </c>
      <c r="C37" s="97" t="s">
        <v>14</v>
      </c>
      <c r="D37" s="83"/>
      <c r="E37" s="83"/>
      <c r="F37" s="83"/>
      <c r="G37" s="83"/>
      <c r="H37" s="83"/>
      <c r="I37" s="83"/>
      <c r="J37" s="83"/>
      <c r="K37" s="89"/>
      <c r="L37" s="91"/>
      <c r="M37" s="46"/>
    </row>
    <row r="38" spans="1:14" ht="15.75" customHeight="1" thickBot="1" x14ac:dyDescent="0.2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52"/>
    </row>
    <row r="39" spans="1:14" ht="15.75" customHeight="1" thickBot="1" x14ac:dyDescent="0.3">
      <c r="A39" s="64"/>
      <c r="B39" s="64"/>
      <c r="C39" s="64"/>
      <c r="D39" s="64"/>
      <c r="E39" s="64"/>
      <c r="F39" s="70" t="s">
        <v>12</v>
      </c>
      <c r="G39" s="70" t="s">
        <v>13</v>
      </c>
      <c r="H39" s="64"/>
      <c r="I39" s="64"/>
      <c r="J39" s="64"/>
      <c r="K39" s="368" t="s">
        <v>108</v>
      </c>
      <c r="L39" s="369"/>
      <c r="M39" s="53"/>
    </row>
    <row r="40" spans="1:14" ht="15.75" customHeight="1" thickBot="1" x14ac:dyDescent="0.3">
      <c r="A40" s="64"/>
      <c r="B40" s="64"/>
      <c r="C40" s="64"/>
      <c r="D40" s="64"/>
      <c r="E40" s="64"/>
      <c r="F40" s="71">
        <v>27</v>
      </c>
      <c r="G40" s="87">
        <f>+B37</f>
        <v>86</v>
      </c>
      <c r="H40" s="94" t="s">
        <v>107</v>
      </c>
      <c r="I40" s="95"/>
      <c r="J40" s="96">
        <f>K36</f>
        <v>47792.595999999998</v>
      </c>
      <c r="K40" s="370">
        <v>32000</v>
      </c>
      <c r="L40" s="371"/>
      <c r="M40" s="53"/>
    </row>
    <row r="41" spans="1:14" ht="15.75" customHeight="1" x14ac:dyDescent="0.25">
      <c r="A41" s="155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53"/>
    </row>
    <row r="42" spans="1:14" ht="15.75" customHeight="1" x14ac:dyDescent="0.25">
      <c r="A42" s="155"/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53"/>
    </row>
    <row r="43" spans="1:14" ht="26.25" customHeight="1" x14ac:dyDescent="0.25">
      <c r="A43" s="155"/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53"/>
    </row>
    <row r="44" spans="1:14" ht="24.75" customHeight="1" thickBot="1" x14ac:dyDescent="0.45">
      <c r="A44" s="155"/>
      <c r="B44" s="374" t="s">
        <v>109</v>
      </c>
      <c r="C44" s="374"/>
      <c r="D44" s="374"/>
      <c r="E44" s="374"/>
      <c r="F44" s="374"/>
      <c r="G44" s="374"/>
      <c r="H44" s="374"/>
      <c r="I44" s="374"/>
      <c r="J44" s="374"/>
      <c r="K44" s="374"/>
      <c r="L44" s="374"/>
      <c r="M44" s="53"/>
    </row>
    <row r="45" spans="1:14" ht="23.25" customHeight="1" thickTop="1" x14ac:dyDescent="0.4">
      <c r="A45" s="379" t="s">
        <v>106</v>
      </c>
      <c r="B45" s="375" t="s">
        <v>67</v>
      </c>
      <c r="C45" s="375"/>
      <c r="D45" s="375"/>
      <c r="E45" s="375"/>
      <c r="F45" s="375"/>
      <c r="G45" s="375"/>
      <c r="H45" s="375"/>
      <c r="I45" s="375"/>
      <c r="J45" s="375"/>
      <c r="K45" s="110"/>
      <c r="L45" s="126"/>
      <c r="M45" s="53"/>
    </row>
    <row r="46" spans="1:14" ht="15.75" customHeight="1" thickBot="1" x14ac:dyDescent="0.3">
      <c r="A46" s="380"/>
      <c r="B46" s="111" t="s">
        <v>0</v>
      </c>
      <c r="C46" s="111" t="s">
        <v>1</v>
      </c>
      <c r="D46" s="111" t="s">
        <v>2</v>
      </c>
      <c r="E46" s="111" t="s">
        <v>3</v>
      </c>
      <c r="F46" s="111" t="s">
        <v>4</v>
      </c>
      <c r="G46" s="111" t="s">
        <v>5</v>
      </c>
      <c r="H46" s="111" t="s">
        <v>6</v>
      </c>
      <c r="I46" s="111" t="s">
        <v>7</v>
      </c>
      <c r="J46" s="111" t="s">
        <v>8</v>
      </c>
      <c r="K46" s="111" t="s">
        <v>9</v>
      </c>
      <c r="L46" s="127"/>
      <c r="M46" s="53"/>
    </row>
    <row r="47" spans="1:14" ht="15.75" customHeight="1" thickTop="1" x14ac:dyDescent="0.25">
      <c r="A47" s="171">
        <v>1</v>
      </c>
      <c r="B47" s="275" t="s">
        <v>1144</v>
      </c>
      <c r="C47" s="105">
        <v>3</v>
      </c>
      <c r="D47" s="106" t="s">
        <v>1239</v>
      </c>
      <c r="E47" s="105" t="s">
        <v>1240</v>
      </c>
      <c r="F47" s="105" t="s">
        <v>1166</v>
      </c>
      <c r="G47" s="105">
        <v>2020</v>
      </c>
      <c r="H47" s="289" t="s">
        <v>11</v>
      </c>
      <c r="I47" s="108">
        <v>432</v>
      </c>
      <c r="J47" s="109">
        <v>1296</v>
      </c>
      <c r="K47" s="355" t="s">
        <v>1145</v>
      </c>
      <c r="L47" s="114"/>
      <c r="M47" s="53"/>
    </row>
    <row r="48" spans="1:14" ht="15.75" customHeight="1" x14ac:dyDescent="0.25">
      <c r="A48" s="172">
        <v>2</v>
      </c>
      <c r="B48" s="275" t="s">
        <v>1144</v>
      </c>
      <c r="C48" s="29">
        <v>3</v>
      </c>
      <c r="D48" s="30" t="s">
        <v>1241</v>
      </c>
      <c r="E48" s="29" t="s">
        <v>1242</v>
      </c>
      <c r="F48" s="29" t="s">
        <v>1174</v>
      </c>
      <c r="G48" s="29" t="s">
        <v>1243</v>
      </c>
      <c r="H48" s="289" t="s">
        <v>11</v>
      </c>
      <c r="I48" s="48">
        <v>552</v>
      </c>
      <c r="J48" s="40">
        <f>I48*C48</f>
        <v>1656</v>
      </c>
      <c r="K48" s="356" t="s">
        <v>1145</v>
      </c>
      <c r="L48" s="114"/>
      <c r="M48" s="54"/>
      <c r="N48" s="47"/>
    </row>
    <row r="49" spans="1:14" s="36" customFormat="1" ht="15.75" customHeight="1" x14ac:dyDescent="0.25">
      <c r="A49" s="172">
        <v>3</v>
      </c>
      <c r="B49" s="275" t="s">
        <v>1144</v>
      </c>
      <c r="C49" s="29">
        <v>3</v>
      </c>
      <c r="D49" s="30" t="s">
        <v>1244</v>
      </c>
      <c r="E49" s="29" t="s">
        <v>1245</v>
      </c>
      <c r="F49" s="29" t="s">
        <v>1174</v>
      </c>
      <c r="G49" s="29" t="s">
        <v>1246</v>
      </c>
      <c r="H49" s="289" t="s">
        <v>11</v>
      </c>
      <c r="I49" s="48">
        <v>460</v>
      </c>
      <c r="J49" s="40">
        <f>I49*C49</f>
        <v>1380</v>
      </c>
      <c r="K49" s="355" t="s">
        <v>1145</v>
      </c>
      <c r="L49" s="114"/>
      <c r="M49" s="54"/>
      <c r="N49" s="47"/>
    </row>
    <row r="50" spans="1:14" s="36" customFormat="1" ht="15.75" customHeight="1" x14ac:dyDescent="0.25">
      <c r="A50" s="172">
        <v>4</v>
      </c>
      <c r="B50" s="275" t="s">
        <v>1144</v>
      </c>
      <c r="C50" s="29">
        <v>3</v>
      </c>
      <c r="D50" s="30" t="s">
        <v>1247</v>
      </c>
      <c r="E50" s="29" t="s">
        <v>1218</v>
      </c>
      <c r="F50" s="29" t="s">
        <v>1174</v>
      </c>
      <c r="G50" s="29" t="s">
        <v>1248</v>
      </c>
      <c r="H50" s="289" t="s">
        <v>11</v>
      </c>
      <c r="I50" s="48">
        <v>504</v>
      </c>
      <c r="J50" s="40">
        <f t="shared" ref="J50:J55" si="1">I50*C50</f>
        <v>1512</v>
      </c>
      <c r="K50" s="356" t="s">
        <v>1145</v>
      </c>
      <c r="L50" s="114"/>
      <c r="M50" s="47"/>
      <c r="N50" s="47"/>
    </row>
    <row r="51" spans="1:14" s="36" customFormat="1" ht="15.75" customHeight="1" x14ac:dyDescent="0.25">
      <c r="A51" s="172">
        <v>5</v>
      </c>
      <c r="B51" s="275" t="s">
        <v>1144</v>
      </c>
      <c r="C51" s="29">
        <v>3</v>
      </c>
      <c r="D51" s="30" t="s">
        <v>1249</v>
      </c>
      <c r="E51" s="29" t="s">
        <v>1250</v>
      </c>
      <c r="F51" s="29" t="s">
        <v>1174</v>
      </c>
      <c r="G51" s="29" t="s">
        <v>1251</v>
      </c>
      <c r="H51" s="289" t="s">
        <v>11</v>
      </c>
      <c r="I51" s="48">
        <v>520</v>
      </c>
      <c r="J51" s="40">
        <f t="shared" si="1"/>
        <v>1560</v>
      </c>
      <c r="K51" s="355" t="s">
        <v>1145</v>
      </c>
      <c r="L51" s="114"/>
      <c r="M51" s="47"/>
      <c r="N51" s="47"/>
    </row>
    <row r="52" spans="1:14" s="36" customFormat="1" ht="15.75" customHeight="1" x14ac:dyDescent="0.25">
      <c r="A52" s="172">
        <v>6</v>
      </c>
      <c r="B52" s="275" t="s">
        <v>1144</v>
      </c>
      <c r="C52" s="29">
        <v>3</v>
      </c>
      <c r="D52" s="30" t="s">
        <v>1252</v>
      </c>
      <c r="E52" s="29" t="s">
        <v>1253</v>
      </c>
      <c r="F52" s="29" t="s">
        <v>1254</v>
      </c>
      <c r="G52" s="29" t="s">
        <v>1160</v>
      </c>
      <c r="H52" s="289" t="s">
        <v>11</v>
      </c>
      <c r="I52" s="48">
        <v>90</v>
      </c>
      <c r="J52" s="40">
        <f t="shared" si="1"/>
        <v>270</v>
      </c>
      <c r="K52" s="356" t="s">
        <v>1145</v>
      </c>
      <c r="L52" s="114"/>
      <c r="M52" s="47"/>
      <c r="N52" s="47"/>
    </row>
    <row r="53" spans="1:14" s="36" customFormat="1" ht="15.75" customHeight="1" x14ac:dyDescent="0.25">
      <c r="A53" s="172">
        <v>7</v>
      </c>
      <c r="B53" s="275" t="s">
        <v>1144</v>
      </c>
      <c r="C53" s="29">
        <v>3</v>
      </c>
      <c r="D53" s="30" t="s">
        <v>1255</v>
      </c>
      <c r="E53" s="29" t="s">
        <v>1256</v>
      </c>
      <c r="F53" s="29" t="s">
        <v>1238</v>
      </c>
      <c r="G53" s="29" t="s">
        <v>1196</v>
      </c>
      <c r="H53" s="289" t="s">
        <v>11</v>
      </c>
      <c r="I53" s="48">
        <v>315</v>
      </c>
      <c r="J53" s="40">
        <f t="shared" si="1"/>
        <v>945</v>
      </c>
      <c r="K53" s="355" t="s">
        <v>1145</v>
      </c>
      <c r="L53" s="114"/>
      <c r="M53" s="47"/>
      <c r="N53" s="47"/>
    </row>
    <row r="54" spans="1:14" s="36" customFormat="1" ht="15.75" customHeight="1" x14ac:dyDescent="0.25">
      <c r="A54" s="172">
        <v>8</v>
      </c>
      <c r="B54" s="275" t="s">
        <v>1144</v>
      </c>
      <c r="C54" s="29">
        <v>3</v>
      </c>
      <c r="D54" s="30" t="s">
        <v>1257</v>
      </c>
      <c r="E54" s="29" t="s">
        <v>1258</v>
      </c>
      <c r="F54" s="29" t="s">
        <v>1156</v>
      </c>
      <c r="G54" s="29" t="s">
        <v>1259</v>
      </c>
      <c r="H54" s="289" t="s">
        <v>11</v>
      </c>
      <c r="I54" s="48">
        <v>322</v>
      </c>
      <c r="J54" s="40">
        <f t="shared" si="1"/>
        <v>966</v>
      </c>
      <c r="K54" s="356" t="s">
        <v>1145</v>
      </c>
      <c r="L54" s="114"/>
      <c r="M54" s="47"/>
      <c r="N54" s="47"/>
    </row>
    <row r="55" spans="1:14" s="36" customFormat="1" ht="15.75" customHeight="1" x14ac:dyDescent="0.25">
      <c r="A55" s="172">
        <v>9</v>
      </c>
      <c r="B55" s="275" t="s">
        <v>1144</v>
      </c>
      <c r="C55" s="29">
        <v>3</v>
      </c>
      <c r="D55" s="30" t="s">
        <v>1260</v>
      </c>
      <c r="E55" s="29" t="s">
        <v>1261</v>
      </c>
      <c r="F55" s="29" t="s">
        <v>1156</v>
      </c>
      <c r="G55" s="29" t="s">
        <v>1171</v>
      </c>
      <c r="H55" s="289" t="s">
        <v>11</v>
      </c>
      <c r="I55" s="48">
        <v>307</v>
      </c>
      <c r="J55" s="40">
        <f t="shared" si="1"/>
        <v>921</v>
      </c>
      <c r="K55" s="355" t="s">
        <v>1145</v>
      </c>
      <c r="L55" s="114"/>
      <c r="M55" s="47"/>
      <c r="N55" s="47"/>
    </row>
    <row r="56" spans="1:14" s="36" customFormat="1" ht="15.75" customHeight="1" x14ac:dyDescent="0.25">
      <c r="A56" s="172">
        <v>10</v>
      </c>
      <c r="B56" s="275" t="s">
        <v>1144</v>
      </c>
      <c r="C56" s="29">
        <v>3</v>
      </c>
      <c r="D56" s="30" t="s">
        <v>1262</v>
      </c>
      <c r="E56" s="29" t="s">
        <v>1263</v>
      </c>
      <c r="F56" s="29" t="s">
        <v>10</v>
      </c>
      <c r="G56" s="29" t="s">
        <v>1160</v>
      </c>
      <c r="H56" s="289" t="s">
        <v>11</v>
      </c>
      <c r="I56" s="48">
        <v>170</v>
      </c>
      <c r="J56" s="40">
        <f t="shared" ref="J56:J72" si="2">I56*C56</f>
        <v>510</v>
      </c>
      <c r="K56" s="355" t="s">
        <v>1145</v>
      </c>
      <c r="L56" s="114"/>
      <c r="M56" s="47"/>
      <c r="N56" s="47"/>
    </row>
    <row r="57" spans="1:14" s="36" customFormat="1" ht="15.75" customHeight="1" x14ac:dyDescent="0.25">
      <c r="A57" s="172">
        <v>11</v>
      </c>
      <c r="B57" s="275" t="s">
        <v>1144</v>
      </c>
      <c r="C57" s="29">
        <v>3</v>
      </c>
      <c r="D57" s="30" t="s">
        <v>1264</v>
      </c>
      <c r="E57" s="29" t="s">
        <v>1265</v>
      </c>
      <c r="F57" s="29" t="s">
        <v>10</v>
      </c>
      <c r="G57" s="29" t="s">
        <v>1266</v>
      </c>
      <c r="H57" s="289" t="s">
        <v>11</v>
      </c>
      <c r="I57" s="48">
        <v>314</v>
      </c>
      <c r="J57" s="40">
        <f t="shared" si="2"/>
        <v>942</v>
      </c>
      <c r="K57" s="356" t="s">
        <v>1145</v>
      </c>
      <c r="L57" s="114"/>
      <c r="M57" s="47"/>
      <c r="N57" s="47"/>
    </row>
    <row r="58" spans="1:14" s="36" customFormat="1" ht="15.75" customHeight="1" x14ac:dyDescent="0.25">
      <c r="A58" s="172">
        <v>12</v>
      </c>
      <c r="B58" s="275" t="s">
        <v>1144</v>
      </c>
      <c r="C58" s="29">
        <v>3</v>
      </c>
      <c r="D58" s="30" t="s">
        <v>1267</v>
      </c>
      <c r="E58" s="29" t="s">
        <v>1268</v>
      </c>
      <c r="F58" s="29" t="s">
        <v>102</v>
      </c>
      <c r="G58" s="29" t="s">
        <v>1160</v>
      </c>
      <c r="H58" s="289" t="s">
        <v>11</v>
      </c>
      <c r="I58" s="48">
        <v>333</v>
      </c>
      <c r="J58" s="40">
        <f t="shared" si="2"/>
        <v>999</v>
      </c>
      <c r="K58" s="355" t="s">
        <v>1145</v>
      </c>
      <c r="L58" s="114"/>
      <c r="M58" s="47"/>
      <c r="N58" s="47"/>
    </row>
    <row r="59" spans="1:14" s="36" customFormat="1" ht="15.75" customHeight="1" x14ac:dyDescent="0.25">
      <c r="A59" s="172">
        <v>13</v>
      </c>
      <c r="B59" s="275" t="s">
        <v>1144</v>
      </c>
      <c r="C59" s="29">
        <v>3</v>
      </c>
      <c r="D59" s="30" t="s">
        <v>1269</v>
      </c>
      <c r="E59" s="29" t="s">
        <v>1270</v>
      </c>
      <c r="F59" s="29" t="s">
        <v>10</v>
      </c>
      <c r="G59" s="29" t="s">
        <v>1171</v>
      </c>
      <c r="H59" s="289" t="s">
        <v>11</v>
      </c>
      <c r="I59" s="48">
        <v>251</v>
      </c>
      <c r="J59" s="40">
        <f t="shared" si="2"/>
        <v>753</v>
      </c>
      <c r="K59" s="356" t="s">
        <v>1145</v>
      </c>
      <c r="L59" s="114"/>
      <c r="M59" s="47"/>
      <c r="N59" s="47"/>
    </row>
    <row r="60" spans="1:14" s="36" customFormat="1" ht="15.75" customHeight="1" x14ac:dyDescent="0.25">
      <c r="A60" s="172">
        <v>14</v>
      </c>
      <c r="B60" s="275" t="s">
        <v>1144</v>
      </c>
      <c r="C60" s="29">
        <v>1</v>
      </c>
      <c r="D60" s="30" t="s">
        <v>1271</v>
      </c>
      <c r="E60" s="29" t="s">
        <v>1272</v>
      </c>
      <c r="F60" s="29" t="s">
        <v>1156</v>
      </c>
      <c r="G60" s="29" t="s">
        <v>1196</v>
      </c>
      <c r="H60" s="289" t="s">
        <v>11</v>
      </c>
      <c r="I60" s="48">
        <v>192</v>
      </c>
      <c r="J60" s="40">
        <f t="shared" si="2"/>
        <v>192</v>
      </c>
      <c r="K60" s="355" t="s">
        <v>1145</v>
      </c>
      <c r="L60" s="114"/>
      <c r="M60" s="47"/>
      <c r="N60" s="47"/>
    </row>
    <row r="61" spans="1:14" s="36" customFormat="1" ht="15.75" customHeight="1" x14ac:dyDescent="0.25">
      <c r="A61" s="172">
        <v>15</v>
      </c>
      <c r="B61" s="275" t="s">
        <v>1144</v>
      </c>
      <c r="C61" s="29">
        <v>3</v>
      </c>
      <c r="D61" s="30" t="s">
        <v>1273</v>
      </c>
      <c r="E61" s="29" t="s">
        <v>1274</v>
      </c>
      <c r="F61" s="29" t="s">
        <v>28</v>
      </c>
      <c r="G61" s="29" t="s">
        <v>1160</v>
      </c>
      <c r="H61" s="289" t="s">
        <v>11</v>
      </c>
      <c r="I61" s="48">
        <v>1665</v>
      </c>
      <c r="J61" s="40">
        <f t="shared" si="2"/>
        <v>4995</v>
      </c>
      <c r="K61" s="356" t="s">
        <v>1145</v>
      </c>
      <c r="L61" s="114"/>
      <c r="N61" s="47"/>
    </row>
    <row r="62" spans="1:14" ht="15.75" customHeight="1" x14ac:dyDescent="0.25">
      <c r="A62" s="172">
        <v>16</v>
      </c>
      <c r="B62" s="275" t="s">
        <v>1144</v>
      </c>
      <c r="C62" s="29">
        <v>3</v>
      </c>
      <c r="D62" s="30" t="s">
        <v>1275</v>
      </c>
      <c r="E62" s="29" t="s">
        <v>1276</v>
      </c>
      <c r="F62" s="29" t="s">
        <v>28</v>
      </c>
      <c r="G62" s="29" t="s">
        <v>1277</v>
      </c>
      <c r="H62" s="289" t="s">
        <v>11</v>
      </c>
      <c r="I62" s="48">
        <v>662</v>
      </c>
      <c r="J62" s="40">
        <f t="shared" si="2"/>
        <v>1986</v>
      </c>
      <c r="K62" s="355" t="s">
        <v>1145</v>
      </c>
      <c r="L62" s="114"/>
    </row>
    <row r="63" spans="1:14" ht="15.75" customHeight="1" x14ac:dyDescent="0.25">
      <c r="A63" s="172">
        <v>17</v>
      </c>
      <c r="B63" s="275" t="s">
        <v>1144</v>
      </c>
      <c r="C63" s="29">
        <v>3</v>
      </c>
      <c r="D63" s="30" t="s">
        <v>1278</v>
      </c>
      <c r="E63" s="29" t="s">
        <v>1279</v>
      </c>
      <c r="F63" s="29" t="s">
        <v>1280</v>
      </c>
      <c r="G63" s="29" t="s">
        <v>1248</v>
      </c>
      <c r="H63" s="289" t="s">
        <v>11</v>
      </c>
      <c r="I63" s="48">
        <v>216</v>
      </c>
      <c r="J63" s="40">
        <f t="shared" si="2"/>
        <v>648</v>
      </c>
      <c r="K63" s="356" t="s">
        <v>1145</v>
      </c>
      <c r="L63" s="114"/>
    </row>
    <row r="64" spans="1:14" ht="15.75" customHeight="1" x14ac:dyDescent="0.25">
      <c r="A64" s="172">
        <v>18</v>
      </c>
      <c r="B64" s="275" t="s">
        <v>1144</v>
      </c>
      <c r="C64" s="29">
        <v>3</v>
      </c>
      <c r="D64" s="30" t="s">
        <v>1281</v>
      </c>
      <c r="E64" s="29" t="s">
        <v>1282</v>
      </c>
      <c r="F64" s="29" t="s">
        <v>1280</v>
      </c>
      <c r="G64" s="29" t="s">
        <v>1160</v>
      </c>
      <c r="H64" s="289" t="s">
        <v>11</v>
      </c>
      <c r="I64" s="48">
        <v>264</v>
      </c>
      <c r="J64" s="40">
        <f t="shared" si="2"/>
        <v>792</v>
      </c>
      <c r="K64" s="355" t="s">
        <v>1145</v>
      </c>
      <c r="L64" s="114"/>
    </row>
    <row r="65" spans="1:12" ht="15.75" customHeight="1" x14ac:dyDescent="0.25">
      <c r="A65" s="172">
        <v>19</v>
      </c>
      <c r="B65" s="275" t="s">
        <v>1144</v>
      </c>
      <c r="C65" s="29">
        <v>3</v>
      </c>
      <c r="D65" s="30" t="s">
        <v>1283</v>
      </c>
      <c r="E65" s="29" t="s">
        <v>1284</v>
      </c>
      <c r="F65" s="29" t="s">
        <v>1280</v>
      </c>
      <c r="G65" s="29" t="s">
        <v>1285</v>
      </c>
      <c r="H65" s="289" t="s">
        <v>11</v>
      </c>
      <c r="I65" s="48">
        <v>228</v>
      </c>
      <c r="J65" s="40">
        <f t="shared" si="2"/>
        <v>684</v>
      </c>
      <c r="K65" s="356" t="s">
        <v>1145</v>
      </c>
      <c r="L65" s="114"/>
    </row>
    <row r="66" spans="1:12" ht="15.75" customHeight="1" x14ac:dyDescent="0.25">
      <c r="A66" s="172">
        <v>20</v>
      </c>
      <c r="B66" s="275" t="s">
        <v>1144</v>
      </c>
      <c r="C66" s="29">
        <v>3</v>
      </c>
      <c r="D66" s="30" t="s">
        <v>1286</v>
      </c>
      <c r="E66" s="29" t="s">
        <v>1287</v>
      </c>
      <c r="F66" s="29" t="s">
        <v>1280</v>
      </c>
      <c r="G66" s="29" t="s">
        <v>1288</v>
      </c>
      <c r="H66" s="289" t="s">
        <v>11</v>
      </c>
      <c r="I66" s="48">
        <v>256</v>
      </c>
      <c r="J66" s="40">
        <f t="shared" si="2"/>
        <v>768</v>
      </c>
      <c r="K66" s="355" t="s">
        <v>1145</v>
      </c>
      <c r="L66" s="114"/>
    </row>
    <row r="67" spans="1:12" ht="15.75" customHeight="1" x14ac:dyDescent="0.25">
      <c r="A67" s="172">
        <v>21</v>
      </c>
      <c r="B67" s="275" t="s">
        <v>1144</v>
      </c>
      <c r="C67" s="29">
        <v>3</v>
      </c>
      <c r="D67" s="30" t="s">
        <v>1289</v>
      </c>
      <c r="E67" s="29" t="s">
        <v>1290</v>
      </c>
      <c r="F67" s="29" t="s">
        <v>1280</v>
      </c>
      <c r="G67" s="29" t="s">
        <v>1291</v>
      </c>
      <c r="H67" s="289" t="s">
        <v>11</v>
      </c>
      <c r="I67" s="48">
        <v>304</v>
      </c>
      <c r="J67" s="40">
        <f t="shared" si="2"/>
        <v>912</v>
      </c>
      <c r="K67" s="356" t="s">
        <v>1145</v>
      </c>
      <c r="L67" s="114"/>
    </row>
    <row r="68" spans="1:12" ht="22.9" customHeight="1" x14ac:dyDescent="0.25">
      <c r="A68" s="172">
        <v>22</v>
      </c>
      <c r="B68" s="275" t="s">
        <v>1144</v>
      </c>
      <c r="C68" s="29">
        <v>3</v>
      </c>
      <c r="D68" s="30" t="s">
        <v>1292</v>
      </c>
      <c r="E68" s="29" t="s">
        <v>1293</v>
      </c>
      <c r="F68" s="29" t="s">
        <v>1280</v>
      </c>
      <c r="G68" s="29" t="s">
        <v>1171</v>
      </c>
      <c r="H68" s="289" t="s">
        <v>11</v>
      </c>
      <c r="I68" s="48">
        <v>204</v>
      </c>
      <c r="J68" s="40">
        <f t="shared" si="2"/>
        <v>612</v>
      </c>
      <c r="K68" s="355" t="s">
        <v>1145</v>
      </c>
      <c r="L68" s="114"/>
    </row>
    <row r="69" spans="1:12" ht="15.75" customHeight="1" x14ac:dyDescent="0.25">
      <c r="A69" s="172">
        <v>23</v>
      </c>
      <c r="B69" s="275" t="s">
        <v>1144</v>
      </c>
      <c r="C69" s="24">
        <v>2</v>
      </c>
      <c r="D69" s="24" t="s">
        <v>1417</v>
      </c>
      <c r="E69" s="24" t="s">
        <v>1418</v>
      </c>
      <c r="F69" s="24" t="s">
        <v>36</v>
      </c>
      <c r="G69" s="24">
        <v>2001</v>
      </c>
      <c r="H69" s="289" t="s">
        <v>11</v>
      </c>
      <c r="I69" s="278">
        <v>1134</v>
      </c>
      <c r="J69" s="278">
        <f t="shared" si="2"/>
        <v>2268</v>
      </c>
      <c r="K69" s="61" t="s">
        <v>1304</v>
      </c>
      <c r="L69" s="277"/>
    </row>
    <row r="70" spans="1:12" ht="15.75" customHeight="1" x14ac:dyDescent="0.25">
      <c r="A70" s="172">
        <v>24</v>
      </c>
      <c r="B70" s="275" t="s">
        <v>1144</v>
      </c>
      <c r="C70" s="29">
        <v>2</v>
      </c>
      <c r="D70" s="30" t="s">
        <v>1419</v>
      </c>
      <c r="E70" s="29" t="s">
        <v>1420</v>
      </c>
      <c r="F70" s="29" t="s">
        <v>1421</v>
      </c>
      <c r="G70" s="29">
        <v>2012</v>
      </c>
      <c r="H70" s="289" t="s">
        <v>11</v>
      </c>
      <c r="I70" s="48">
        <v>1429</v>
      </c>
      <c r="J70" s="40">
        <f t="shared" si="2"/>
        <v>2858</v>
      </c>
      <c r="K70" s="356" t="s">
        <v>1304</v>
      </c>
      <c r="L70" s="114"/>
    </row>
    <row r="71" spans="1:12" ht="19.899999999999999" customHeight="1" x14ac:dyDescent="0.25">
      <c r="A71" s="172">
        <v>25</v>
      </c>
      <c r="B71" s="275" t="s">
        <v>1144</v>
      </c>
      <c r="C71" s="29">
        <v>2</v>
      </c>
      <c r="D71" s="30" t="s">
        <v>1422</v>
      </c>
      <c r="E71" s="29" t="s">
        <v>1423</v>
      </c>
      <c r="F71" s="29" t="s">
        <v>1216</v>
      </c>
      <c r="G71" s="29">
        <v>2018</v>
      </c>
      <c r="H71" s="28" t="s">
        <v>16</v>
      </c>
      <c r="I71" s="48">
        <v>192</v>
      </c>
      <c r="J71" s="40">
        <f t="shared" si="2"/>
        <v>384</v>
      </c>
      <c r="K71" s="61" t="s">
        <v>1304</v>
      </c>
      <c r="L71" s="114"/>
    </row>
    <row r="72" spans="1:12" ht="15.75" customHeight="1" x14ac:dyDescent="0.25">
      <c r="A72" s="172">
        <v>26</v>
      </c>
      <c r="B72" s="275" t="s">
        <v>1144</v>
      </c>
      <c r="C72" s="29">
        <v>5</v>
      </c>
      <c r="D72" s="30" t="s">
        <v>1424</v>
      </c>
      <c r="E72" s="29" t="s">
        <v>1425</v>
      </c>
      <c r="F72" s="29" t="s">
        <v>1216</v>
      </c>
      <c r="G72" s="29">
        <v>2022</v>
      </c>
      <c r="H72" s="28" t="s">
        <v>11</v>
      </c>
      <c r="I72" s="48">
        <v>828</v>
      </c>
      <c r="J72" s="40">
        <f t="shared" si="2"/>
        <v>4140</v>
      </c>
      <c r="K72" s="356" t="s">
        <v>1304</v>
      </c>
      <c r="L72" s="114"/>
    </row>
    <row r="73" spans="1:12" ht="15.75" customHeight="1" x14ac:dyDescent="0.25">
      <c r="A73" s="172">
        <v>27</v>
      </c>
      <c r="B73" s="279" t="s">
        <v>1640</v>
      </c>
      <c r="C73" s="29">
        <v>3</v>
      </c>
      <c r="D73" s="30" t="s">
        <v>1682</v>
      </c>
      <c r="E73" s="29" t="s">
        <v>1683</v>
      </c>
      <c r="F73" s="29" t="s">
        <v>81</v>
      </c>
      <c r="G73" s="29">
        <v>2021</v>
      </c>
      <c r="H73" s="28" t="s">
        <v>11</v>
      </c>
      <c r="I73" s="48">
        <v>594.15</v>
      </c>
      <c r="J73" s="40">
        <v>1782.4499999999998</v>
      </c>
      <c r="K73" s="354">
        <v>2259</v>
      </c>
      <c r="L73" s="114"/>
    </row>
    <row r="74" spans="1:12" ht="15.75" customHeight="1" x14ac:dyDescent="0.25">
      <c r="A74" s="172">
        <v>28</v>
      </c>
      <c r="B74" s="289" t="s">
        <v>18</v>
      </c>
      <c r="C74" s="24">
        <v>3</v>
      </c>
      <c r="D74" s="24" t="s">
        <v>1951</v>
      </c>
      <c r="E74" s="24" t="s">
        <v>1952</v>
      </c>
      <c r="F74" s="24" t="s">
        <v>438</v>
      </c>
      <c r="G74" s="24">
        <v>2020</v>
      </c>
      <c r="H74" s="24" t="s">
        <v>16</v>
      </c>
      <c r="I74" s="48">
        <v>195</v>
      </c>
      <c r="J74" s="40">
        <v>584</v>
      </c>
      <c r="K74" s="353" t="s">
        <v>1834</v>
      </c>
      <c r="L74" s="114"/>
    </row>
    <row r="75" spans="1:12" ht="15.75" customHeight="1" x14ac:dyDescent="0.25">
      <c r="A75" s="172">
        <v>29</v>
      </c>
      <c r="B75" s="292" t="s">
        <v>18</v>
      </c>
      <c r="C75" s="24">
        <v>3</v>
      </c>
      <c r="D75" s="24" t="s">
        <v>1953</v>
      </c>
      <c r="E75" s="24" t="s">
        <v>1954</v>
      </c>
      <c r="F75" s="24" t="s">
        <v>438</v>
      </c>
      <c r="G75" s="24">
        <v>2019</v>
      </c>
      <c r="H75" s="24" t="s">
        <v>11</v>
      </c>
      <c r="I75" s="48">
        <v>205</v>
      </c>
      <c r="J75" s="31">
        <v>615</v>
      </c>
      <c r="K75" s="353" t="s">
        <v>1834</v>
      </c>
      <c r="L75" s="114"/>
    </row>
    <row r="76" spans="1:12" ht="15.75" customHeight="1" x14ac:dyDescent="0.25">
      <c r="A76" s="172">
        <v>30</v>
      </c>
      <c r="B76" s="294" t="s">
        <v>1997</v>
      </c>
      <c r="C76" s="29">
        <v>3</v>
      </c>
      <c r="D76" s="30" t="s">
        <v>2391</v>
      </c>
      <c r="E76" s="29" t="s">
        <v>2392</v>
      </c>
      <c r="F76" s="29" t="s">
        <v>2393</v>
      </c>
      <c r="G76" s="29">
        <v>2010</v>
      </c>
      <c r="H76" s="24" t="s">
        <v>11</v>
      </c>
      <c r="I76" s="48">
        <v>370</v>
      </c>
      <c r="J76" s="31">
        <v>1110</v>
      </c>
      <c r="K76" s="357">
        <v>4847</v>
      </c>
      <c r="L76" s="114"/>
    </row>
    <row r="77" spans="1:12" ht="19.5" customHeight="1" x14ac:dyDescent="0.25">
      <c r="A77" s="172">
        <v>31</v>
      </c>
      <c r="B77" s="294" t="s">
        <v>1997</v>
      </c>
      <c r="C77" s="29">
        <v>5</v>
      </c>
      <c r="D77" s="30" t="s">
        <v>2394</v>
      </c>
      <c r="E77" s="29" t="s">
        <v>2395</v>
      </c>
      <c r="F77" s="29" t="s">
        <v>505</v>
      </c>
      <c r="G77" s="29">
        <v>2021</v>
      </c>
      <c r="H77" s="24" t="s">
        <v>11</v>
      </c>
      <c r="I77" s="48">
        <v>398</v>
      </c>
      <c r="J77" s="31">
        <v>1990</v>
      </c>
      <c r="K77" s="357">
        <v>4847</v>
      </c>
      <c r="L77" s="114"/>
    </row>
    <row r="78" spans="1:12" ht="15.75" customHeight="1" x14ac:dyDescent="0.25">
      <c r="A78" s="172">
        <v>32</v>
      </c>
      <c r="B78" s="294" t="s">
        <v>1997</v>
      </c>
      <c r="C78" s="29">
        <v>3</v>
      </c>
      <c r="D78" s="30" t="s">
        <v>2396</v>
      </c>
      <c r="E78" s="29" t="s">
        <v>2397</v>
      </c>
      <c r="F78" s="29" t="s">
        <v>2393</v>
      </c>
      <c r="G78" s="29">
        <v>2019</v>
      </c>
      <c r="H78" s="24" t="s">
        <v>11</v>
      </c>
      <c r="I78" s="48">
        <v>282</v>
      </c>
      <c r="J78" s="31">
        <v>846</v>
      </c>
      <c r="K78" s="357">
        <v>4847</v>
      </c>
      <c r="L78" s="114"/>
    </row>
    <row r="79" spans="1:12" ht="15.75" customHeight="1" x14ac:dyDescent="0.25">
      <c r="A79" s="172">
        <v>33</v>
      </c>
      <c r="B79" s="294" t="s">
        <v>68</v>
      </c>
      <c r="C79" s="29">
        <v>3</v>
      </c>
      <c r="D79" s="30" t="s">
        <v>2464</v>
      </c>
      <c r="E79" s="29" t="s">
        <v>2465</v>
      </c>
      <c r="F79" s="29" t="s">
        <v>68</v>
      </c>
      <c r="G79" s="29">
        <v>2014</v>
      </c>
      <c r="H79" s="57" t="s">
        <v>11</v>
      </c>
      <c r="I79" s="48">
        <v>10</v>
      </c>
      <c r="J79" s="31">
        <v>30</v>
      </c>
      <c r="K79" s="357">
        <v>53170</v>
      </c>
      <c r="L79" s="114"/>
    </row>
    <row r="80" spans="1:12" ht="15.75" customHeight="1" x14ac:dyDescent="0.25">
      <c r="A80" s="172">
        <v>34</v>
      </c>
      <c r="B80" s="294" t="s">
        <v>68</v>
      </c>
      <c r="C80" s="29">
        <v>3</v>
      </c>
      <c r="D80" s="30" t="s">
        <v>2466</v>
      </c>
      <c r="E80" s="29" t="s">
        <v>2467</v>
      </c>
      <c r="F80" s="318" t="s">
        <v>68</v>
      </c>
      <c r="G80" s="29">
        <v>2022</v>
      </c>
      <c r="H80" s="57" t="s">
        <v>11</v>
      </c>
      <c r="I80" s="48">
        <v>100</v>
      </c>
      <c r="J80" s="31">
        <v>300</v>
      </c>
      <c r="K80" s="357">
        <v>53170</v>
      </c>
      <c r="L80" s="114"/>
    </row>
    <row r="81" spans="1:12" ht="15.75" customHeight="1" x14ac:dyDescent="0.25">
      <c r="A81" s="172">
        <v>35</v>
      </c>
      <c r="B81" s="294" t="s">
        <v>68</v>
      </c>
      <c r="C81" s="29">
        <v>2</v>
      </c>
      <c r="D81" s="30" t="s">
        <v>2468</v>
      </c>
      <c r="E81" s="29" t="s">
        <v>2469</v>
      </c>
      <c r="F81" s="318" t="s">
        <v>68</v>
      </c>
      <c r="G81" s="29">
        <v>2020</v>
      </c>
      <c r="H81" s="57" t="s">
        <v>11</v>
      </c>
      <c r="I81" s="48">
        <v>200</v>
      </c>
      <c r="J81" s="31">
        <v>200</v>
      </c>
      <c r="K81" s="357">
        <v>53170</v>
      </c>
      <c r="L81" s="114"/>
    </row>
    <row r="82" spans="1:12" ht="15.75" customHeight="1" x14ac:dyDescent="0.25">
      <c r="A82" s="172">
        <v>36</v>
      </c>
      <c r="B82" s="294" t="s">
        <v>68</v>
      </c>
      <c r="C82" s="29">
        <v>2</v>
      </c>
      <c r="D82" s="30" t="s">
        <v>2470</v>
      </c>
      <c r="E82" s="29" t="s">
        <v>2471</v>
      </c>
      <c r="F82" s="318" t="s">
        <v>68</v>
      </c>
      <c r="G82" s="29">
        <v>2020</v>
      </c>
      <c r="H82" s="57" t="s">
        <v>11</v>
      </c>
      <c r="I82" s="48">
        <v>150</v>
      </c>
      <c r="J82" s="31">
        <v>300</v>
      </c>
      <c r="K82" s="357">
        <v>53170</v>
      </c>
      <c r="L82" s="114"/>
    </row>
    <row r="83" spans="1:12" ht="15.75" customHeight="1" thickBot="1" x14ac:dyDescent="0.3">
      <c r="A83" s="172">
        <v>37</v>
      </c>
      <c r="B83" s="294" t="s">
        <v>68</v>
      </c>
      <c r="C83" s="29">
        <v>2</v>
      </c>
      <c r="D83" s="30" t="s">
        <v>2472</v>
      </c>
      <c r="E83" s="29" t="s">
        <v>2473</v>
      </c>
      <c r="F83" s="318" t="s">
        <v>68</v>
      </c>
      <c r="G83" s="29"/>
      <c r="H83" s="57" t="s">
        <v>11</v>
      </c>
      <c r="I83" s="48">
        <v>150</v>
      </c>
      <c r="J83" s="31">
        <v>300</v>
      </c>
      <c r="K83" s="357">
        <v>53170</v>
      </c>
      <c r="L83" s="114"/>
    </row>
    <row r="84" spans="1:12" ht="15.75" customHeight="1" thickBot="1" x14ac:dyDescent="0.3">
      <c r="A84" s="120"/>
      <c r="B84" s="121"/>
      <c r="C84" s="122"/>
      <c r="D84" s="123"/>
      <c r="E84" s="123"/>
      <c r="F84" s="123"/>
      <c r="G84" s="123"/>
      <c r="H84" s="123"/>
      <c r="I84" s="123"/>
      <c r="J84" s="124"/>
      <c r="K84" s="123"/>
      <c r="L84" s="125"/>
    </row>
    <row r="85" spans="1:12" ht="15.75" customHeight="1" x14ac:dyDescent="0.25">
      <c r="A85" s="46"/>
      <c r="B85" s="38"/>
      <c r="C85" s="21"/>
      <c r="D85" s="20"/>
      <c r="E85" s="20"/>
      <c r="F85" s="20"/>
      <c r="G85" s="20"/>
      <c r="H85" s="20"/>
      <c r="I85" s="20"/>
      <c r="J85" s="22"/>
      <c r="K85" s="20"/>
      <c r="L85" s="155"/>
    </row>
    <row r="86" spans="1:12" ht="15.75" customHeight="1" thickBot="1" x14ac:dyDescent="0.25">
      <c r="A86" s="155"/>
      <c r="B86" s="155"/>
      <c r="C86" s="155"/>
      <c r="D86" s="155"/>
      <c r="E86" s="155"/>
      <c r="F86" s="155"/>
      <c r="G86" s="155"/>
      <c r="H86" s="155"/>
      <c r="I86" s="155"/>
      <c r="J86" s="155"/>
      <c r="K86" s="155"/>
      <c r="L86" s="155"/>
    </row>
    <row r="87" spans="1:12" ht="15.75" customHeight="1" thickBot="1" x14ac:dyDescent="0.25">
      <c r="A87" s="82"/>
      <c r="B87" s="83"/>
      <c r="C87" s="83"/>
      <c r="D87" s="83"/>
      <c r="E87" s="83"/>
      <c r="F87" s="83"/>
      <c r="G87" s="83"/>
      <c r="H87" s="83"/>
      <c r="I87" s="83"/>
      <c r="J87" s="83"/>
      <c r="K87" s="84"/>
      <c r="L87" s="90"/>
    </row>
    <row r="88" spans="1:12" ht="15.75" customHeight="1" thickBot="1" x14ac:dyDescent="0.25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85"/>
      <c r="L88" s="86"/>
    </row>
    <row r="89" spans="1:12" ht="15.75" customHeight="1" thickBot="1" x14ac:dyDescent="0.3">
      <c r="A89" s="81" t="s">
        <v>12</v>
      </c>
      <c r="B89" s="81" t="s">
        <v>13</v>
      </c>
      <c r="C89" s="46"/>
      <c r="D89" s="88"/>
      <c r="E89" s="88"/>
      <c r="F89" s="88"/>
      <c r="G89" s="88"/>
      <c r="H89" s="88"/>
      <c r="I89" s="88"/>
      <c r="J89" s="92" t="s">
        <v>8</v>
      </c>
      <c r="K89" s="93">
        <f>SUM(J47:J83)</f>
        <v>43006.45</v>
      </c>
      <c r="L89" s="86"/>
    </row>
    <row r="90" spans="1:12" ht="15.75" customHeight="1" thickBot="1" x14ac:dyDescent="0.3">
      <c r="A90" s="71">
        <f>A83</f>
        <v>37</v>
      </c>
      <c r="B90" s="87">
        <f>SUM(C47:C83)</f>
        <v>107</v>
      </c>
      <c r="C90" s="97" t="s">
        <v>14</v>
      </c>
      <c r="D90" s="83"/>
      <c r="E90" s="83"/>
      <c r="F90" s="83"/>
      <c r="G90" s="83"/>
      <c r="H90" s="83"/>
      <c r="I90" s="83"/>
      <c r="J90" s="83"/>
      <c r="K90" s="89"/>
      <c r="L90" s="91"/>
    </row>
    <row r="91" spans="1:12" ht="15.75" customHeight="1" thickBot="1" x14ac:dyDescent="0.25">
      <c r="A91" s="155"/>
      <c r="B91" s="155"/>
      <c r="C91" s="155"/>
      <c r="D91" s="155"/>
      <c r="E91" s="155"/>
      <c r="F91" s="155"/>
      <c r="G91" s="155"/>
      <c r="H91" s="155"/>
      <c r="I91" s="155"/>
      <c r="J91" s="49"/>
      <c r="K91" s="155"/>
      <c r="L91" s="155"/>
    </row>
    <row r="92" spans="1:12" ht="15.75" customHeight="1" thickBot="1" x14ac:dyDescent="0.3">
      <c r="A92" s="155"/>
      <c r="B92" s="155"/>
      <c r="C92" s="155"/>
      <c r="D92" s="155"/>
      <c r="E92" s="155"/>
      <c r="F92" s="70" t="s">
        <v>12</v>
      </c>
      <c r="G92" s="70" t="s">
        <v>13</v>
      </c>
      <c r="H92" s="64"/>
      <c r="I92" s="64"/>
      <c r="J92" s="64"/>
      <c r="K92" s="368" t="s">
        <v>108</v>
      </c>
      <c r="L92" s="369"/>
    </row>
    <row r="93" spans="1:12" ht="15.75" customHeight="1" thickBot="1" x14ac:dyDescent="0.3">
      <c r="A93" s="155"/>
      <c r="B93" s="155"/>
      <c r="C93" s="155"/>
      <c r="D93" s="155"/>
      <c r="E93" s="155"/>
      <c r="F93" s="71">
        <f>A90</f>
        <v>37</v>
      </c>
      <c r="G93" s="87">
        <f>B90</f>
        <v>107</v>
      </c>
      <c r="H93" s="94" t="s">
        <v>107</v>
      </c>
      <c r="I93" s="95"/>
      <c r="J93" s="96">
        <f>K89</f>
        <v>43006.45</v>
      </c>
      <c r="K93" s="370">
        <v>50000</v>
      </c>
      <c r="L93" s="371"/>
    </row>
    <row r="94" spans="1:12" ht="15.75" customHeight="1" x14ac:dyDescent="0.2">
      <c r="A94" s="155"/>
      <c r="B94" s="155"/>
      <c r="C94" s="155"/>
      <c r="D94" s="155"/>
      <c r="E94" s="155"/>
      <c r="F94" s="155"/>
      <c r="G94" s="155"/>
      <c r="H94" s="155"/>
      <c r="I94" s="155"/>
      <c r="J94" s="155"/>
      <c r="K94" s="155"/>
      <c r="L94" s="155"/>
    </row>
    <row r="95" spans="1:12" ht="15.75" customHeight="1" x14ac:dyDescent="0.2">
      <c r="A95" s="155"/>
      <c r="B95" s="155"/>
      <c r="C95" s="155"/>
      <c r="D95" s="155"/>
      <c r="E95" s="155"/>
      <c r="F95" s="155"/>
      <c r="G95" s="155"/>
      <c r="H95" s="155"/>
      <c r="I95" s="155"/>
      <c r="J95" s="155"/>
      <c r="K95" s="155"/>
      <c r="L95" s="155"/>
    </row>
    <row r="96" spans="1:12" ht="15.75" customHeight="1" x14ac:dyDescent="0.2">
      <c r="A96" s="155"/>
      <c r="B96" s="155"/>
      <c r="C96" s="155"/>
      <c r="D96" s="155"/>
      <c r="E96" s="155"/>
      <c r="F96" s="155"/>
      <c r="G96" s="155"/>
      <c r="H96" s="25" t="s">
        <v>73</v>
      </c>
      <c r="I96" s="25" t="s">
        <v>71</v>
      </c>
      <c r="J96" s="25" t="s">
        <v>72</v>
      </c>
      <c r="K96" s="37" t="s">
        <v>88</v>
      </c>
      <c r="L96" s="37" t="s">
        <v>89</v>
      </c>
    </row>
    <row r="97" spans="1:12" ht="15.75" customHeight="1" thickBot="1" x14ac:dyDescent="0.3">
      <c r="A97" s="155"/>
      <c r="B97" s="155"/>
      <c r="C97" s="155"/>
      <c r="D97" s="155"/>
      <c r="E97" s="155"/>
      <c r="F97" s="155"/>
      <c r="G97" s="155"/>
      <c r="H97" s="24"/>
      <c r="I97" s="345">
        <f>A90+A37</f>
        <v>64</v>
      </c>
      <c r="J97" s="345">
        <f>B90+B37</f>
        <v>193</v>
      </c>
      <c r="K97" s="128">
        <v>82000</v>
      </c>
      <c r="L97" s="129">
        <f>K89+K36</f>
        <v>90799.046000000002</v>
      </c>
    </row>
    <row r="98" spans="1:12" ht="15.75" customHeight="1" x14ac:dyDescent="0.2"/>
    <row r="99" spans="1:12" ht="15.75" customHeight="1" x14ac:dyDescent="0.2"/>
    <row r="100" spans="1:12" ht="15.75" customHeight="1" x14ac:dyDescent="0.2"/>
    <row r="101" spans="1:12" ht="15.75" customHeight="1" x14ac:dyDescent="0.2"/>
    <row r="102" spans="1:12" ht="15.75" customHeight="1" x14ac:dyDescent="0.2"/>
    <row r="103" spans="1:12" ht="15.75" customHeight="1" x14ac:dyDescent="0.2"/>
    <row r="104" spans="1:12" ht="15.75" customHeight="1" x14ac:dyDescent="0.2"/>
    <row r="105" spans="1:12" ht="15.75" customHeight="1" x14ac:dyDescent="0.2"/>
    <row r="106" spans="1:12" ht="15.75" customHeight="1" x14ac:dyDescent="0.2"/>
    <row r="107" spans="1:12" ht="15.75" customHeight="1" x14ac:dyDescent="0.2"/>
    <row r="108" spans="1:12" ht="15.75" customHeight="1" x14ac:dyDescent="0.2"/>
    <row r="109" spans="1:12" ht="15.75" customHeight="1" x14ac:dyDescent="0.2"/>
    <row r="110" spans="1:12" ht="15.75" customHeight="1" x14ac:dyDescent="0.2"/>
    <row r="111" spans="1:12" ht="15.75" customHeight="1" x14ac:dyDescent="0.2"/>
    <row r="112" spans="1: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</sheetData>
  <mergeCells count="10">
    <mergeCell ref="K92:L92"/>
    <mergeCell ref="K93:L93"/>
    <mergeCell ref="A2:A3"/>
    <mergeCell ref="B1:L1"/>
    <mergeCell ref="B2:J2"/>
    <mergeCell ref="K39:L39"/>
    <mergeCell ref="K40:L40"/>
    <mergeCell ref="B44:L44"/>
    <mergeCell ref="A45:A46"/>
    <mergeCell ref="B45:J45"/>
  </mergeCell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13"/>
  <sheetViews>
    <sheetView topLeftCell="A37" zoomScale="70" zoomScaleNormal="70" workbookViewId="0">
      <selection activeCell="K41" sqref="K41:K64"/>
    </sheetView>
  </sheetViews>
  <sheetFormatPr baseColWidth="10" defaultColWidth="12.625" defaultRowHeight="15" customHeight="1" x14ac:dyDescent="0.2"/>
  <cols>
    <col min="1" max="1" width="7.625" style="56" customWidth="1"/>
    <col min="2" max="2" width="14.125" customWidth="1"/>
    <col min="3" max="3" width="11.375" customWidth="1"/>
    <col min="4" max="4" width="66.375" customWidth="1"/>
    <col min="5" max="5" width="23" customWidth="1"/>
    <col min="6" max="6" width="16" customWidth="1"/>
    <col min="7" max="7" width="9.375" customWidth="1"/>
    <col min="8" max="8" width="17.75" customWidth="1"/>
    <col min="9" max="9" width="19.375" customWidth="1"/>
    <col min="10" max="10" width="16.5" customWidth="1"/>
    <col min="11" max="11" width="14.125" customWidth="1"/>
    <col min="12" max="12" width="13.75" customWidth="1"/>
    <col min="13" max="27" width="9.375" customWidth="1"/>
  </cols>
  <sheetData>
    <row r="1" spans="1:27" ht="27.75" x14ac:dyDescent="0.4">
      <c r="B1" s="381" t="s">
        <v>110</v>
      </c>
      <c r="C1" s="382"/>
      <c r="D1" s="382"/>
      <c r="E1" s="382"/>
      <c r="F1" s="382"/>
      <c r="G1" s="382"/>
      <c r="H1" s="382"/>
      <c r="I1" s="382"/>
      <c r="J1" s="382"/>
      <c r="K1" s="382"/>
    </row>
    <row r="2" spans="1:27" ht="15.75" customHeight="1" thickBot="1" x14ac:dyDescent="0.3">
      <c r="B2" s="14"/>
      <c r="C2" s="4"/>
      <c r="D2" s="14"/>
      <c r="E2" s="14"/>
      <c r="F2" s="14"/>
      <c r="G2" s="15"/>
      <c r="H2" s="16"/>
      <c r="I2" s="17"/>
      <c r="J2" s="17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ht="33" customHeight="1" x14ac:dyDescent="0.4">
      <c r="A3" s="377" t="s">
        <v>106</v>
      </c>
      <c r="B3" s="372" t="s">
        <v>15</v>
      </c>
      <c r="C3" s="373"/>
      <c r="D3" s="373"/>
      <c r="E3" s="373"/>
      <c r="F3" s="373"/>
      <c r="G3" s="373"/>
      <c r="H3" s="373"/>
      <c r="I3" s="373"/>
      <c r="J3" s="373"/>
      <c r="K3" s="72"/>
      <c r="L3" s="73"/>
    </row>
    <row r="4" spans="1:27" ht="15.75" customHeight="1" x14ac:dyDescent="0.2">
      <c r="A4" s="378"/>
      <c r="B4" s="65" t="s">
        <v>0</v>
      </c>
      <c r="C4" s="65" t="s">
        <v>1</v>
      </c>
      <c r="D4" s="65" t="s">
        <v>2</v>
      </c>
      <c r="E4" s="65" t="s">
        <v>3</v>
      </c>
      <c r="F4" s="65" t="s">
        <v>4</v>
      </c>
      <c r="G4" s="65" t="s">
        <v>5</v>
      </c>
      <c r="H4" s="65" t="s">
        <v>6</v>
      </c>
      <c r="I4" s="65" t="s">
        <v>7</v>
      </c>
      <c r="J4" s="65" t="s">
        <v>8</v>
      </c>
      <c r="K4" s="65" t="s">
        <v>9</v>
      </c>
      <c r="L4" s="74"/>
    </row>
    <row r="5" spans="1:27" ht="15.75" customHeight="1" x14ac:dyDescent="0.2">
      <c r="A5" s="150">
        <v>1</v>
      </c>
      <c r="B5" s="60" t="s">
        <v>173</v>
      </c>
      <c r="C5" s="62">
        <v>2</v>
      </c>
      <c r="D5" s="136" t="s">
        <v>176</v>
      </c>
      <c r="E5" s="132" t="s">
        <v>177</v>
      </c>
      <c r="F5" s="131" t="s">
        <v>178</v>
      </c>
      <c r="G5" s="133" t="s">
        <v>179</v>
      </c>
      <c r="H5" s="62" t="s">
        <v>16</v>
      </c>
      <c r="I5" s="134">
        <v>8341</v>
      </c>
      <c r="J5" s="151">
        <f>I5*C5</f>
        <v>16682</v>
      </c>
      <c r="K5" s="61" t="s">
        <v>1066</v>
      </c>
      <c r="L5" s="75"/>
    </row>
    <row r="6" spans="1:27" ht="15.75" customHeight="1" x14ac:dyDescent="0.2">
      <c r="A6" s="150">
        <v>2</v>
      </c>
      <c r="B6" s="60" t="s">
        <v>175</v>
      </c>
      <c r="C6" s="135">
        <v>4</v>
      </c>
      <c r="D6" s="136" t="s">
        <v>180</v>
      </c>
      <c r="E6" s="136" t="s">
        <v>181</v>
      </c>
      <c r="F6" s="136" t="s">
        <v>20</v>
      </c>
      <c r="G6" s="137" t="s">
        <v>182</v>
      </c>
      <c r="H6" s="62" t="s">
        <v>11</v>
      </c>
      <c r="I6" s="138">
        <v>1094.52</v>
      </c>
      <c r="J6" s="151">
        <f t="shared" ref="J6:J25" si="0">I6*C6</f>
        <v>4378.08</v>
      </c>
      <c r="K6" s="61">
        <v>2214</v>
      </c>
      <c r="L6" s="75"/>
    </row>
    <row r="7" spans="1:27" ht="17.25" customHeight="1" x14ac:dyDescent="0.2">
      <c r="A7" s="150">
        <v>3</v>
      </c>
      <c r="B7" s="60" t="s">
        <v>173</v>
      </c>
      <c r="C7" s="62">
        <v>2</v>
      </c>
      <c r="D7" s="143" t="s">
        <v>183</v>
      </c>
      <c r="E7" s="140" t="s">
        <v>184</v>
      </c>
      <c r="F7" s="139" t="s">
        <v>185</v>
      </c>
      <c r="G7" s="139">
        <v>2016</v>
      </c>
      <c r="H7" s="62" t="s">
        <v>11</v>
      </c>
      <c r="I7" s="134">
        <v>3962</v>
      </c>
      <c r="J7" s="151">
        <f>I7*C7</f>
        <v>7924</v>
      </c>
      <c r="K7" s="61" t="s">
        <v>1066</v>
      </c>
      <c r="L7" s="75"/>
    </row>
    <row r="8" spans="1:27" ht="15.75" customHeight="1" x14ac:dyDescent="0.2">
      <c r="A8" s="150">
        <v>4</v>
      </c>
      <c r="B8" s="60" t="s">
        <v>172</v>
      </c>
      <c r="C8" s="62">
        <v>2</v>
      </c>
      <c r="D8" s="143" t="s">
        <v>186</v>
      </c>
      <c r="E8" s="140" t="s">
        <v>187</v>
      </c>
      <c r="F8" s="139" t="s">
        <v>90</v>
      </c>
      <c r="G8" s="139">
        <v>2021</v>
      </c>
      <c r="H8" s="62" t="s">
        <v>11</v>
      </c>
      <c r="I8" s="141">
        <v>854</v>
      </c>
      <c r="J8" s="151">
        <f t="shared" si="0"/>
        <v>1708</v>
      </c>
      <c r="K8" s="61">
        <v>4509</v>
      </c>
      <c r="L8" s="75"/>
    </row>
    <row r="9" spans="1:27" ht="15.75" customHeight="1" x14ac:dyDescent="0.2">
      <c r="A9" s="150">
        <v>5</v>
      </c>
      <c r="B9" s="60" t="s">
        <v>172</v>
      </c>
      <c r="C9" s="62">
        <v>2</v>
      </c>
      <c r="D9" s="143" t="s">
        <v>188</v>
      </c>
      <c r="E9" s="140" t="s">
        <v>189</v>
      </c>
      <c r="F9" s="139" t="s">
        <v>90</v>
      </c>
      <c r="G9" s="139">
        <v>2018</v>
      </c>
      <c r="H9" s="62" t="s">
        <v>11</v>
      </c>
      <c r="I9" s="141">
        <v>1007</v>
      </c>
      <c r="J9" s="151">
        <f t="shared" si="0"/>
        <v>2014</v>
      </c>
      <c r="K9" s="61">
        <v>4509</v>
      </c>
      <c r="L9" s="75"/>
    </row>
    <row r="10" spans="1:27" ht="15" customHeight="1" x14ac:dyDescent="0.2">
      <c r="A10" s="150">
        <v>6</v>
      </c>
      <c r="B10" s="60" t="s">
        <v>173</v>
      </c>
      <c r="C10" s="62">
        <v>2</v>
      </c>
      <c r="D10" s="143" t="s">
        <v>190</v>
      </c>
      <c r="E10" s="140" t="s">
        <v>191</v>
      </c>
      <c r="F10" s="139" t="s">
        <v>192</v>
      </c>
      <c r="G10" s="139">
        <v>2021</v>
      </c>
      <c r="H10" s="62" t="s">
        <v>11</v>
      </c>
      <c r="I10" s="134">
        <v>2508</v>
      </c>
      <c r="J10" s="151">
        <f t="shared" si="0"/>
        <v>5016</v>
      </c>
      <c r="K10" s="61" t="s">
        <v>1066</v>
      </c>
      <c r="L10" s="75"/>
    </row>
    <row r="11" spans="1:27" ht="15.75" customHeight="1" x14ac:dyDescent="0.2">
      <c r="A11" s="150">
        <v>7</v>
      </c>
      <c r="B11" s="60" t="s">
        <v>172</v>
      </c>
      <c r="C11" s="62">
        <v>2</v>
      </c>
      <c r="D11" s="143" t="s">
        <v>193</v>
      </c>
      <c r="E11" s="140" t="s">
        <v>194</v>
      </c>
      <c r="F11" s="139" t="s">
        <v>195</v>
      </c>
      <c r="G11" s="142">
        <v>2020</v>
      </c>
      <c r="H11" s="62" t="s">
        <v>11</v>
      </c>
      <c r="I11" s="141">
        <v>1053</v>
      </c>
      <c r="J11" s="151">
        <f>I11*C11</f>
        <v>2106</v>
      </c>
      <c r="K11" s="61">
        <v>4509</v>
      </c>
      <c r="L11" s="75"/>
    </row>
    <row r="12" spans="1:27" ht="15.75" customHeight="1" x14ac:dyDescent="0.2">
      <c r="A12" s="150">
        <v>8</v>
      </c>
      <c r="B12" s="60" t="s">
        <v>172</v>
      </c>
      <c r="C12" s="135">
        <v>2</v>
      </c>
      <c r="D12" s="143" t="s">
        <v>196</v>
      </c>
      <c r="E12" s="143" t="s">
        <v>197</v>
      </c>
      <c r="F12" s="143" t="s">
        <v>17</v>
      </c>
      <c r="G12" s="144" t="s">
        <v>198</v>
      </c>
      <c r="H12" s="62" t="s">
        <v>11</v>
      </c>
      <c r="I12" s="141">
        <v>895</v>
      </c>
      <c r="J12" s="151">
        <f>I12*C12</f>
        <v>1790</v>
      </c>
      <c r="K12" s="61">
        <v>4509</v>
      </c>
      <c r="L12" s="76"/>
    </row>
    <row r="13" spans="1:27" ht="17.25" customHeight="1" x14ac:dyDescent="0.2">
      <c r="A13" s="150">
        <v>9</v>
      </c>
      <c r="B13" s="60" t="s">
        <v>172</v>
      </c>
      <c r="C13" s="135">
        <v>2</v>
      </c>
      <c r="D13" s="143" t="s">
        <v>199</v>
      </c>
      <c r="E13" s="143" t="s">
        <v>200</v>
      </c>
      <c r="F13" s="143" t="s">
        <v>17</v>
      </c>
      <c r="G13" s="143">
        <v>2004</v>
      </c>
      <c r="H13" s="62" t="s">
        <v>11</v>
      </c>
      <c r="I13" s="141">
        <v>1035</v>
      </c>
      <c r="J13" s="151">
        <f t="shared" si="0"/>
        <v>2070</v>
      </c>
      <c r="K13" s="61">
        <v>4509</v>
      </c>
      <c r="L13" s="76"/>
    </row>
    <row r="14" spans="1:27" ht="15.6" customHeight="1" x14ac:dyDescent="0.2">
      <c r="A14" s="150">
        <v>10</v>
      </c>
      <c r="B14" s="60" t="s">
        <v>172</v>
      </c>
      <c r="C14" s="62">
        <v>2</v>
      </c>
      <c r="D14" s="143" t="s">
        <v>201</v>
      </c>
      <c r="E14" s="152" t="s">
        <v>202</v>
      </c>
      <c r="F14" s="139" t="s">
        <v>90</v>
      </c>
      <c r="G14" s="139">
        <v>2017</v>
      </c>
      <c r="H14" s="62" t="s">
        <v>11</v>
      </c>
      <c r="I14" s="141">
        <v>1073</v>
      </c>
      <c r="J14" s="151">
        <f t="shared" si="0"/>
        <v>2146</v>
      </c>
      <c r="K14" s="61">
        <v>4509</v>
      </c>
      <c r="L14" s="76"/>
    </row>
    <row r="15" spans="1:27" ht="15.75" customHeight="1" x14ac:dyDescent="0.2">
      <c r="A15" s="150">
        <v>11</v>
      </c>
      <c r="B15" s="60" t="s">
        <v>173</v>
      </c>
      <c r="C15" s="62">
        <v>2</v>
      </c>
      <c r="D15" s="143" t="s">
        <v>203</v>
      </c>
      <c r="E15" s="140" t="s">
        <v>204</v>
      </c>
      <c r="F15" s="139" t="s">
        <v>205</v>
      </c>
      <c r="G15" s="139">
        <v>2022</v>
      </c>
      <c r="H15" s="62" t="s">
        <v>11</v>
      </c>
      <c r="I15" s="134">
        <v>2838</v>
      </c>
      <c r="J15" s="151">
        <f t="shared" si="0"/>
        <v>5676</v>
      </c>
      <c r="K15" s="61" t="s">
        <v>1066</v>
      </c>
      <c r="L15" s="76"/>
    </row>
    <row r="16" spans="1:27" ht="15.75" customHeight="1" x14ac:dyDescent="0.2">
      <c r="A16" s="150">
        <v>12</v>
      </c>
      <c r="B16" s="60" t="s">
        <v>174</v>
      </c>
      <c r="C16" s="62">
        <v>2</v>
      </c>
      <c r="D16" s="143" t="s">
        <v>206</v>
      </c>
      <c r="E16" s="140" t="s">
        <v>207</v>
      </c>
      <c r="F16" s="139" t="s">
        <v>208</v>
      </c>
      <c r="G16" s="139">
        <v>2022</v>
      </c>
      <c r="H16" s="62" t="s">
        <v>11</v>
      </c>
      <c r="I16" s="134">
        <v>1459</v>
      </c>
      <c r="J16" s="151">
        <f t="shared" si="0"/>
        <v>2918</v>
      </c>
      <c r="K16" s="254" t="s">
        <v>2590</v>
      </c>
      <c r="L16" s="76"/>
    </row>
    <row r="17" spans="1:12" ht="15.75" customHeight="1" x14ac:dyDescent="0.2">
      <c r="A17" s="150">
        <v>13</v>
      </c>
      <c r="B17" s="60" t="s">
        <v>174</v>
      </c>
      <c r="C17" s="62">
        <v>2</v>
      </c>
      <c r="D17" s="143" t="s">
        <v>209</v>
      </c>
      <c r="E17" s="140" t="s">
        <v>210</v>
      </c>
      <c r="F17" s="139" t="s">
        <v>192</v>
      </c>
      <c r="G17" s="145" t="s">
        <v>211</v>
      </c>
      <c r="H17" s="62" t="s">
        <v>11</v>
      </c>
      <c r="I17" s="134">
        <v>2525</v>
      </c>
      <c r="J17" s="151">
        <f t="shared" si="0"/>
        <v>5050</v>
      </c>
      <c r="K17" s="254" t="s">
        <v>2590</v>
      </c>
      <c r="L17" s="76"/>
    </row>
    <row r="18" spans="1:12" ht="15.75" customHeight="1" x14ac:dyDescent="0.2">
      <c r="A18" s="150">
        <v>14</v>
      </c>
      <c r="B18" s="60" t="s">
        <v>172</v>
      </c>
      <c r="C18" s="62">
        <v>2</v>
      </c>
      <c r="D18" s="143" t="s">
        <v>212</v>
      </c>
      <c r="E18" s="140" t="s">
        <v>213</v>
      </c>
      <c r="F18" s="139" t="s">
        <v>214</v>
      </c>
      <c r="G18" s="139">
        <v>2022</v>
      </c>
      <c r="H18" s="62" t="s">
        <v>11</v>
      </c>
      <c r="I18" s="141">
        <v>3564</v>
      </c>
      <c r="J18" s="151">
        <f t="shared" si="0"/>
        <v>7128</v>
      </c>
      <c r="K18" s="61">
        <v>4509</v>
      </c>
      <c r="L18" s="76"/>
    </row>
    <row r="19" spans="1:12" ht="15.75" customHeight="1" x14ac:dyDescent="0.2">
      <c r="A19" s="150">
        <v>15</v>
      </c>
      <c r="B19" s="60" t="s">
        <v>174</v>
      </c>
      <c r="C19" s="62">
        <v>2</v>
      </c>
      <c r="D19" s="143" t="s">
        <v>215</v>
      </c>
      <c r="E19" s="140" t="s">
        <v>216</v>
      </c>
      <c r="F19" s="139" t="s">
        <v>205</v>
      </c>
      <c r="G19" s="139">
        <v>2022</v>
      </c>
      <c r="H19" s="62" t="s">
        <v>11</v>
      </c>
      <c r="I19" s="134">
        <v>2805</v>
      </c>
      <c r="J19" s="151">
        <f t="shared" si="0"/>
        <v>5610</v>
      </c>
      <c r="K19" s="254" t="s">
        <v>2590</v>
      </c>
      <c r="L19" s="76"/>
    </row>
    <row r="20" spans="1:12" ht="15.75" customHeight="1" x14ac:dyDescent="0.2">
      <c r="A20" s="150">
        <v>16</v>
      </c>
      <c r="B20" s="60" t="s">
        <v>173</v>
      </c>
      <c r="C20" s="62">
        <v>2</v>
      </c>
      <c r="D20" s="143" t="s">
        <v>217</v>
      </c>
      <c r="E20" s="140" t="s">
        <v>218</v>
      </c>
      <c r="F20" s="139" t="s">
        <v>192</v>
      </c>
      <c r="G20" s="139">
        <v>2022</v>
      </c>
      <c r="H20" s="62" t="s">
        <v>11</v>
      </c>
      <c r="I20" s="134">
        <v>2838</v>
      </c>
      <c r="J20" s="151">
        <f t="shared" si="0"/>
        <v>5676</v>
      </c>
      <c r="K20" s="61" t="s">
        <v>1066</v>
      </c>
      <c r="L20" s="76"/>
    </row>
    <row r="21" spans="1:12" ht="15.75" customHeight="1" x14ac:dyDescent="0.2">
      <c r="A21" s="150">
        <v>17</v>
      </c>
      <c r="B21" s="60" t="s">
        <v>173</v>
      </c>
      <c r="C21" s="62">
        <v>2</v>
      </c>
      <c r="D21" s="143" t="s">
        <v>219</v>
      </c>
      <c r="E21" s="140" t="s">
        <v>220</v>
      </c>
      <c r="F21" s="139" t="s">
        <v>91</v>
      </c>
      <c r="G21" s="139">
        <v>2022</v>
      </c>
      <c r="H21" s="62" t="s">
        <v>11</v>
      </c>
      <c r="I21" s="134">
        <v>2118</v>
      </c>
      <c r="J21" s="151">
        <f t="shared" si="0"/>
        <v>4236</v>
      </c>
      <c r="K21" s="61" t="s">
        <v>1066</v>
      </c>
      <c r="L21" s="76"/>
    </row>
    <row r="22" spans="1:12" ht="15.75" customHeight="1" x14ac:dyDescent="0.2">
      <c r="A22" s="150">
        <v>18</v>
      </c>
      <c r="B22" s="60" t="s">
        <v>173</v>
      </c>
      <c r="C22" s="62">
        <v>2</v>
      </c>
      <c r="D22" s="143" t="s">
        <v>221</v>
      </c>
      <c r="E22" s="140" t="s">
        <v>222</v>
      </c>
      <c r="F22" s="139" t="s">
        <v>103</v>
      </c>
      <c r="G22" s="139">
        <v>2021</v>
      </c>
      <c r="H22" s="62" t="s">
        <v>11</v>
      </c>
      <c r="I22" s="134">
        <v>866</v>
      </c>
      <c r="J22" s="151">
        <f t="shared" si="0"/>
        <v>1732</v>
      </c>
      <c r="K22" s="61" t="s">
        <v>1066</v>
      </c>
      <c r="L22" s="76"/>
    </row>
    <row r="23" spans="1:12" ht="15.75" customHeight="1" x14ac:dyDescent="0.2">
      <c r="A23" s="150">
        <v>19</v>
      </c>
      <c r="B23" s="60" t="s">
        <v>173</v>
      </c>
      <c r="C23" s="62">
        <v>2</v>
      </c>
      <c r="D23" s="143" t="s">
        <v>223</v>
      </c>
      <c r="E23" s="140" t="s">
        <v>224</v>
      </c>
      <c r="F23" s="139" t="s">
        <v>103</v>
      </c>
      <c r="G23" s="139">
        <v>2021</v>
      </c>
      <c r="H23" s="62" t="s">
        <v>11</v>
      </c>
      <c r="I23" s="134">
        <v>2250</v>
      </c>
      <c r="J23" s="151">
        <f t="shared" si="0"/>
        <v>4500</v>
      </c>
      <c r="K23" s="61" t="s">
        <v>1066</v>
      </c>
      <c r="L23" s="76"/>
    </row>
    <row r="24" spans="1:12" ht="15.75" customHeight="1" x14ac:dyDescent="0.2">
      <c r="A24" s="150">
        <v>20</v>
      </c>
      <c r="B24" s="60" t="s">
        <v>173</v>
      </c>
      <c r="C24" s="146">
        <v>2</v>
      </c>
      <c r="D24" s="260" t="s">
        <v>225</v>
      </c>
      <c r="E24" s="148" t="s">
        <v>226</v>
      </c>
      <c r="F24" s="147" t="s">
        <v>103</v>
      </c>
      <c r="G24" s="147">
        <v>2021</v>
      </c>
      <c r="H24" s="62" t="s">
        <v>11</v>
      </c>
      <c r="I24" s="134">
        <v>3041</v>
      </c>
      <c r="J24" s="151">
        <f t="shared" si="0"/>
        <v>6082</v>
      </c>
      <c r="K24" s="61" t="s">
        <v>1066</v>
      </c>
      <c r="L24" s="76"/>
    </row>
    <row r="25" spans="1:12" ht="15.75" customHeight="1" x14ac:dyDescent="0.2">
      <c r="A25" s="150">
        <v>21</v>
      </c>
      <c r="B25" s="60" t="s">
        <v>173</v>
      </c>
      <c r="C25" s="61">
        <v>2</v>
      </c>
      <c r="D25" s="261" t="s">
        <v>227</v>
      </c>
      <c r="E25" s="149" t="s">
        <v>228</v>
      </c>
      <c r="F25" s="57" t="s">
        <v>103</v>
      </c>
      <c r="G25" s="57">
        <v>2021</v>
      </c>
      <c r="H25" s="62" t="s">
        <v>11</v>
      </c>
      <c r="I25" s="134">
        <v>866</v>
      </c>
      <c r="J25" s="151">
        <f t="shared" si="0"/>
        <v>1732</v>
      </c>
      <c r="K25" s="61" t="s">
        <v>1066</v>
      </c>
      <c r="L25" s="76"/>
    </row>
    <row r="26" spans="1:12" ht="15.75" customHeight="1" thickBot="1" x14ac:dyDescent="0.25">
      <c r="A26" s="77"/>
      <c r="B26" s="98"/>
      <c r="C26" s="99"/>
      <c r="D26" s="100"/>
      <c r="E26" s="100"/>
      <c r="F26" s="100"/>
      <c r="G26" s="101"/>
      <c r="H26" s="100"/>
      <c r="I26" s="100"/>
      <c r="J26" s="102"/>
      <c r="K26" s="103"/>
      <c r="L26" s="130"/>
    </row>
    <row r="27" spans="1:12" ht="15.75" customHeight="1" x14ac:dyDescent="0.25">
      <c r="I27" s="17"/>
      <c r="J27" s="17"/>
    </row>
    <row r="28" spans="1:12" ht="15.75" customHeight="1" thickBot="1" x14ac:dyDescent="0.3">
      <c r="I28" s="17"/>
      <c r="J28" s="17"/>
    </row>
    <row r="29" spans="1:12" ht="15.75" customHeight="1" thickBot="1" x14ac:dyDescent="0.25">
      <c r="A29" s="82"/>
      <c r="B29" s="83"/>
      <c r="C29" s="83"/>
      <c r="D29" s="83"/>
      <c r="E29" s="83"/>
      <c r="F29" s="83"/>
      <c r="G29" s="83"/>
      <c r="H29" s="83"/>
      <c r="I29" s="83"/>
      <c r="J29" s="83"/>
      <c r="K29" s="84"/>
      <c r="L29" s="90"/>
    </row>
    <row r="30" spans="1:12" ht="15.75" customHeight="1" thickBot="1" x14ac:dyDescent="0.2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85"/>
      <c r="L30" s="86"/>
    </row>
    <row r="31" spans="1:12" ht="15.75" customHeight="1" thickBot="1" x14ac:dyDescent="0.3">
      <c r="A31" s="81" t="s">
        <v>12</v>
      </c>
      <c r="B31" s="81" t="s">
        <v>13</v>
      </c>
      <c r="C31" s="46"/>
      <c r="D31" s="88"/>
      <c r="E31" s="88"/>
      <c r="F31" s="88"/>
      <c r="G31" s="88"/>
      <c r="H31" s="88"/>
      <c r="I31" s="88"/>
      <c r="J31" s="92" t="s">
        <v>8</v>
      </c>
      <c r="K31" s="154">
        <f>SUM(J5:J25)</f>
        <v>96174.080000000002</v>
      </c>
      <c r="L31" s="86"/>
    </row>
    <row r="32" spans="1:12" ht="15.75" customHeight="1" thickBot="1" x14ac:dyDescent="0.3">
      <c r="A32" s="71">
        <v>21</v>
      </c>
      <c r="B32" s="87">
        <f>SUM(C5:C25)</f>
        <v>44</v>
      </c>
      <c r="C32" s="97" t="s">
        <v>14</v>
      </c>
      <c r="D32" s="83"/>
      <c r="E32" s="83"/>
      <c r="F32" s="83"/>
      <c r="G32" s="83"/>
      <c r="H32" s="83"/>
      <c r="I32" s="83"/>
      <c r="J32" s="83"/>
      <c r="K32" s="89"/>
      <c r="L32" s="91"/>
    </row>
    <row r="33" spans="1:12" ht="15.75" customHeight="1" thickBot="1" x14ac:dyDescent="0.2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</row>
    <row r="34" spans="1:12" ht="15.75" customHeight="1" thickBot="1" x14ac:dyDescent="0.3">
      <c r="A34" s="64"/>
      <c r="B34" s="64"/>
      <c r="C34" s="64"/>
      <c r="D34" s="64"/>
      <c r="E34" s="64"/>
      <c r="F34" s="70" t="s">
        <v>12</v>
      </c>
      <c r="G34" s="70" t="s">
        <v>13</v>
      </c>
      <c r="H34" s="64"/>
      <c r="I34" s="64"/>
      <c r="J34" s="64"/>
      <c r="K34" s="368" t="s">
        <v>108</v>
      </c>
      <c r="L34" s="369"/>
    </row>
    <row r="35" spans="1:12" ht="15.75" customHeight="1" thickBot="1" x14ac:dyDescent="0.3">
      <c r="A35" s="64"/>
      <c r="B35" s="64"/>
      <c r="C35" s="64"/>
      <c r="D35" s="64"/>
      <c r="E35" s="64"/>
      <c r="F35" s="71">
        <v>21</v>
      </c>
      <c r="G35" s="87">
        <v>44</v>
      </c>
      <c r="H35" s="94" t="s">
        <v>107</v>
      </c>
      <c r="I35" s="95"/>
      <c r="J35" s="96">
        <f>K31</f>
        <v>96174.080000000002</v>
      </c>
      <c r="K35" s="370">
        <v>90000</v>
      </c>
      <c r="L35" s="371"/>
    </row>
    <row r="36" spans="1:12" ht="15.75" customHeight="1" x14ac:dyDescent="0.25">
      <c r="I36" s="17"/>
      <c r="J36" s="17"/>
    </row>
    <row r="37" spans="1:12" ht="15.75" customHeight="1" x14ac:dyDescent="0.25">
      <c r="I37" s="17"/>
      <c r="J37" s="17"/>
    </row>
    <row r="38" spans="1:12" ht="26.25" customHeight="1" thickBot="1" x14ac:dyDescent="0.45">
      <c r="A38" s="59"/>
      <c r="B38" s="374" t="s">
        <v>109</v>
      </c>
      <c r="C38" s="374"/>
      <c r="D38" s="374"/>
      <c r="E38" s="374"/>
      <c r="F38" s="374"/>
      <c r="G38" s="374"/>
      <c r="H38" s="374"/>
      <c r="I38" s="374"/>
      <c r="J38" s="374"/>
      <c r="K38" s="374"/>
      <c r="L38" s="374"/>
    </row>
    <row r="39" spans="1:12" ht="24.75" customHeight="1" thickTop="1" x14ac:dyDescent="0.4">
      <c r="A39" s="379" t="s">
        <v>106</v>
      </c>
      <c r="B39" s="375" t="s">
        <v>15</v>
      </c>
      <c r="C39" s="375"/>
      <c r="D39" s="375"/>
      <c r="E39" s="375"/>
      <c r="F39" s="375"/>
      <c r="G39" s="375"/>
      <c r="H39" s="375"/>
      <c r="I39" s="375"/>
      <c r="J39" s="375"/>
      <c r="K39" s="110"/>
      <c r="L39" s="126"/>
    </row>
    <row r="40" spans="1:12" ht="15.75" customHeight="1" thickBot="1" x14ac:dyDescent="0.25">
      <c r="A40" s="380"/>
      <c r="B40" s="111" t="s">
        <v>0</v>
      </c>
      <c r="C40" s="111" t="s">
        <v>1</v>
      </c>
      <c r="D40" s="111" t="s">
        <v>2</v>
      </c>
      <c r="E40" s="111" t="s">
        <v>3</v>
      </c>
      <c r="F40" s="111" t="s">
        <v>4</v>
      </c>
      <c r="G40" s="111" t="s">
        <v>5</v>
      </c>
      <c r="H40" s="111" t="s">
        <v>6</v>
      </c>
      <c r="I40" s="111" t="s">
        <v>7</v>
      </c>
      <c r="J40" s="111" t="s">
        <v>8</v>
      </c>
      <c r="K40" s="111" t="s">
        <v>9</v>
      </c>
      <c r="L40" s="127"/>
    </row>
    <row r="41" spans="1:12" ht="15.75" customHeight="1" thickTop="1" x14ac:dyDescent="0.25">
      <c r="A41" s="171">
        <v>1</v>
      </c>
      <c r="B41" s="286" t="s">
        <v>1730</v>
      </c>
      <c r="C41" s="105">
        <v>8</v>
      </c>
      <c r="D41" s="106" t="s">
        <v>1791</v>
      </c>
      <c r="E41" s="105" t="s">
        <v>1792</v>
      </c>
      <c r="F41" s="105" t="s">
        <v>1730</v>
      </c>
      <c r="G41" s="105" t="s">
        <v>1793</v>
      </c>
      <c r="H41" s="289" t="s">
        <v>11</v>
      </c>
      <c r="I41" s="108">
        <v>297.5</v>
      </c>
      <c r="J41" s="109">
        <f>I41*8</f>
        <v>2380</v>
      </c>
      <c r="K41" s="358" t="s">
        <v>1832</v>
      </c>
      <c r="L41" s="114"/>
    </row>
    <row r="42" spans="1:12" ht="15.75" customHeight="1" x14ac:dyDescent="0.25">
      <c r="A42" s="172">
        <v>2</v>
      </c>
      <c r="B42" s="289" t="s">
        <v>18</v>
      </c>
      <c r="C42" s="29">
        <v>3</v>
      </c>
      <c r="D42" s="30" t="s">
        <v>1833</v>
      </c>
      <c r="E42" s="290" t="s">
        <v>1836</v>
      </c>
      <c r="F42" s="29" t="s">
        <v>18</v>
      </c>
      <c r="G42" s="29">
        <v>2020</v>
      </c>
      <c r="H42" s="289" t="s">
        <v>11</v>
      </c>
      <c r="I42" s="48">
        <v>215</v>
      </c>
      <c r="J42" s="40">
        <v>645</v>
      </c>
      <c r="K42" s="353" t="s">
        <v>1834</v>
      </c>
      <c r="L42" s="114"/>
    </row>
    <row r="43" spans="1:12" ht="15.75" customHeight="1" x14ac:dyDescent="0.25">
      <c r="A43" s="172">
        <v>3</v>
      </c>
      <c r="B43" s="289" t="s">
        <v>18</v>
      </c>
      <c r="C43" s="29">
        <v>3</v>
      </c>
      <c r="D43" s="30" t="s">
        <v>1835</v>
      </c>
      <c r="E43" s="29" t="s">
        <v>438</v>
      </c>
      <c r="F43" s="29" t="s">
        <v>438</v>
      </c>
      <c r="G43" s="29">
        <v>2019</v>
      </c>
      <c r="H43" s="289" t="s">
        <v>11</v>
      </c>
      <c r="I43" s="48">
        <v>209</v>
      </c>
      <c r="J43" s="40">
        <v>627</v>
      </c>
      <c r="K43" s="353" t="s">
        <v>1834</v>
      </c>
      <c r="L43" s="114"/>
    </row>
    <row r="44" spans="1:12" ht="15.75" customHeight="1" x14ac:dyDescent="0.25">
      <c r="A44" s="172">
        <v>4</v>
      </c>
      <c r="B44" s="289" t="s">
        <v>18</v>
      </c>
      <c r="C44" s="29">
        <v>3</v>
      </c>
      <c r="D44" s="30" t="s">
        <v>1837</v>
      </c>
      <c r="E44" s="29" t="s">
        <v>18</v>
      </c>
      <c r="F44" s="29" t="s">
        <v>18</v>
      </c>
      <c r="G44" s="29">
        <v>2019</v>
      </c>
      <c r="H44" s="289" t="s">
        <v>11</v>
      </c>
      <c r="I44" s="48">
        <v>209</v>
      </c>
      <c r="J44" s="40">
        <v>627</v>
      </c>
      <c r="K44" s="353" t="s">
        <v>1834</v>
      </c>
      <c r="L44" s="114"/>
    </row>
    <row r="45" spans="1:12" ht="15.75" customHeight="1" x14ac:dyDescent="0.25">
      <c r="A45" s="172">
        <v>5</v>
      </c>
      <c r="B45" s="289" t="s">
        <v>18</v>
      </c>
      <c r="C45" s="29">
        <v>3</v>
      </c>
      <c r="D45" s="30" t="s">
        <v>1838</v>
      </c>
      <c r="E45" s="29" t="s">
        <v>438</v>
      </c>
      <c r="F45" s="29" t="s">
        <v>438</v>
      </c>
      <c r="G45" s="29">
        <v>2019</v>
      </c>
      <c r="H45" s="289" t="s">
        <v>11</v>
      </c>
      <c r="I45" s="48">
        <v>209</v>
      </c>
      <c r="J45" s="40">
        <v>627</v>
      </c>
      <c r="K45" s="353" t="s">
        <v>1834</v>
      </c>
      <c r="L45" s="114"/>
    </row>
    <row r="46" spans="1:12" ht="15.75" customHeight="1" x14ac:dyDescent="0.25">
      <c r="A46" s="172">
        <v>6</v>
      </c>
      <c r="B46" s="289" t="s">
        <v>18</v>
      </c>
      <c r="C46" s="29">
        <v>3</v>
      </c>
      <c r="D46" s="30" t="s">
        <v>1839</v>
      </c>
      <c r="E46" s="29" t="s">
        <v>1840</v>
      </c>
      <c r="F46" s="29" t="s">
        <v>18</v>
      </c>
      <c r="G46" s="29">
        <v>2016</v>
      </c>
      <c r="H46" s="289" t="s">
        <v>11</v>
      </c>
      <c r="I46" s="48">
        <v>459</v>
      </c>
      <c r="J46" s="40">
        <v>1377</v>
      </c>
      <c r="K46" s="353" t="s">
        <v>1834</v>
      </c>
      <c r="L46" s="114"/>
    </row>
    <row r="47" spans="1:12" ht="15.75" customHeight="1" x14ac:dyDescent="0.25">
      <c r="A47" s="172">
        <v>7</v>
      </c>
      <c r="B47" s="289" t="s">
        <v>18</v>
      </c>
      <c r="C47" s="29">
        <v>3</v>
      </c>
      <c r="D47" s="30" t="s">
        <v>1841</v>
      </c>
      <c r="E47" s="29" t="s">
        <v>1842</v>
      </c>
      <c r="F47" s="29" t="s">
        <v>18</v>
      </c>
      <c r="G47" s="29">
        <v>2017</v>
      </c>
      <c r="H47" s="289" t="s">
        <v>11</v>
      </c>
      <c r="I47" s="48">
        <v>305</v>
      </c>
      <c r="J47" s="40">
        <v>915</v>
      </c>
      <c r="K47" s="353" t="s">
        <v>1834</v>
      </c>
      <c r="L47" s="114"/>
    </row>
    <row r="48" spans="1:12" ht="15.75" customHeight="1" x14ac:dyDescent="0.25">
      <c r="A48" s="172">
        <v>8</v>
      </c>
      <c r="B48" s="289" t="s">
        <v>18</v>
      </c>
      <c r="C48" s="29">
        <v>2</v>
      </c>
      <c r="D48" s="30" t="s">
        <v>1843</v>
      </c>
      <c r="E48" s="29" t="s">
        <v>1844</v>
      </c>
      <c r="F48" s="29" t="s">
        <v>438</v>
      </c>
      <c r="G48" s="29">
        <v>2006</v>
      </c>
      <c r="H48" s="289" t="s">
        <v>11</v>
      </c>
      <c r="I48" s="48">
        <v>259</v>
      </c>
      <c r="J48" s="40">
        <v>518</v>
      </c>
      <c r="K48" s="353" t="s">
        <v>1834</v>
      </c>
      <c r="L48" s="114"/>
    </row>
    <row r="49" spans="1:12" ht="15.75" customHeight="1" x14ac:dyDescent="0.25">
      <c r="A49" s="172">
        <v>9</v>
      </c>
      <c r="B49" s="289" t="s">
        <v>18</v>
      </c>
      <c r="C49" s="29">
        <v>2</v>
      </c>
      <c r="D49" s="30" t="s">
        <v>1845</v>
      </c>
      <c r="E49" s="29" t="s">
        <v>1846</v>
      </c>
      <c r="F49" s="29" t="s">
        <v>18</v>
      </c>
      <c r="G49" s="29">
        <v>2013</v>
      </c>
      <c r="H49" s="289" t="s">
        <v>11</v>
      </c>
      <c r="I49" s="48">
        <v>509</v>
      </c>
      <c r="J49" s="40">
        <v>1018</v>
      </c>
      <c r="K49" s="353" t="s">
        <v>1834</v>
      </c>
      <c r="L49" s="114"/>
    </row>
    <row r="50" spans="1:12" ht="15.75" customHeight="1" x14ac:dyDescent="0.25">
      <c r="A50" s="172">
        <v>10</v>
      </c>
      <c r="B50" s="289" t="s">
        <v>18</v>
      </c>
      <c r="C50" s="29">
        <v>2</v>
      </c>
      <c r="D50" s="30" t="s">
        <v>1847</v>
      </c>
      <c r="E50" s="29" t="s">
        <v>1848</v>
      </c>
      <c r="F50" s="29" t="s">
        <v>438</v>
      </c>
      <c r="G50" s="29">
        <v>2009</v>
      </c>
      <c r="H50" s="289" t="s">
        <v>11</v>
      </c>
      <c r="I50" s="48">
        <v>369</v>
      </c>
      <c r="J50" s="40">
        <v>738</v>
      </c>
      <c r="K50" s="353" t="s">
        <v>1834</v>
      </c>
      <c r="L50" s="114"/>
    </row>
    <row r="51" spans="1:12" ht="15.75" customHeight="1" x14ac:dyDescent="0.25">
      <c r="A51" s="172">
        <v>11</v>
      </c>
      <c r="B51" s="289" t="s">
        <v>18</v>
      </c>
      <c r="C51" s="29">
        <v>2</v>
      </c>
      <c r="D51" s="30" t="s">
        <v>1849</v>
      </c>
      <c r="E51" s="29" t="s">
        <v>1850</v>
      </c>
      <c r="F51" s="29" t="s">
        <v>18</v>
      </c>
      <c r="G51" s="29">
        <v>2008</v>
      </c>
      <c r="H51" s="289" t="s">
        <v>11</v>
      </c>
      <c r="I51" s="48">
        <v>429</v>
      </c>
      <c r="J51" s="40">
        <v>858</v>
      </c>
      <c r="K51" s="353" t="s">
        <v>1834</v>
      </c>
      <c r="L51" s="114"/>
    </row>
    <row r="52" spans="1:12" ht="15.75" customHeight="1" x14ac:dyDescent="0.25">
      <c r="A52" s="172">
        <v>12</v>
      </c>
      <c r="B52" s="289" t="s">
        <v>18</v>
      </c>
      <c r="C52" s="29">
        <v>2</v>
      </c>
      <c r="D52" s="30" t="s">
        <v>1851</v>
      </c>
      <c r="E52" s="29" t="s">
        <v>1852</v>
      </c>
      <c r="F52" s="29" t="s">
        <v>438</v>
      </c>
      <c r="G52" s="29">
        <v>2002</v>
      </c>
      <c r="H52" s="289" t="s">
        <v>11</v>
      </c>
      <c r="I52" s="48">
        <v>295</v>
      </c>
      <c r="J52" s="40">
        <v>590</v>
      </c>
      <c r="K52" s="353" t="s">
        <v>1834</v>
      </c>
      <c r="L52" s="114"/>
    </row>
    <row r="53" spans="1:12" ht="15.75" customHeight="1" x14ac:dyDescent="0.25">
      <c r="A53" s="172">
        <v>13</v>
      </c>
      <c r="B53" s="289" t="s">
        <v>18</v>
      </c>
      <c r="C53" s="29">
        <v>2</v>
      </c>
      <c r="D53" s="30" t="s">
        <v>1853</v>
      </c>
      <c r="E53" s="29" t="s">
        <v>1854</v>
      </c>
      <c r="F53" s="29" t="s">
        <v>438</v>
      </c>
      <c r="G53" s="29">
        <v>2010</v>
      </c>
      <c r="H53" s="289" t="s">
        <v>11</v>
      </c>
      <c r="I53" s="48">
        <v>289</v>
      </c>
      <c r="J53" s="40">
        <v>578</v>
      </c>
      <c r="K53" s="353" t="s">
        <v>1834</v>
      </c>
      <c r="L53" s="114"/>
    </row>
    <row r="54" spans="1:12" ht="15.75" customHeight="1" x14ac:dyDescent="0.25">
      <c r="A54" s="172">
        <v>14</v>
      </c>
      <c r="B54" s="289" t="s">
        <v>18</v>
      </c>
      <c r="C54" s="29">
        <v>2</v>
      </c>
      <c r="D54" s="30" t="s">
        <v>1855</v>
      </c>
      <c r="E54" s="29" t="s">
        <v>1856</v>
      </c>
      <c r="F54" s="29" t="s">
        <v>18</v>
      </c>
      <c r="G54" s="29">
        <v>2015</v>
      </c>
      <c r="H54" s="289" t="s">
        <v>11</v>
      </c>
      <c r="I54" s="48">
        <v>305</v>
      </c>
      <c r="J54" s="40">
        <v>610</v>
      </c>
      <c r="K54" s="353" t="s">
        <v>1834</v>
      </c>
      <c r="L54" s="114"/>
    </row>
    <row r="55" spans="1:12" ht="15.75" customHeight="1" x14ac:dyDescent="0.25">
      <c r="A55" s="172">
        <v>15</v>
      </c>
      <c r="B55" s="289" t="s">
        <v>18</v>
      </c>
      <c r="C55" s="29">
        <v>2</v>
      </c>
      <c r="D55" s="30" t="s">
        <v>1857</v>
      </c>
      <c r="E55" s="29" t="s">
        <v>1858</v>
      </c>
      <c r="F55" s="29" t="s">
        <v>438</v>
      </c>
      <c r="G55" s="29">
        <v>2015</v>
      </c>
      <c r="H55" s="289" t="s">
        <v>11</v>
      </c>
      <c r="I55" s="48">
        <v>305</v>
      </c>
      <c r="J55" s="40">
        <v>610</v>
      </c>
      <c r="K55" s="353" t="s">
        <v>1834</v>
      </c>
      <c r="L55" s="114"/>
    </row>
    <row r="56" spans="1:12" ht="15.75" customHeight="1" x14ac:dyDescent="0.25">
      <c r="A56" s="172">
        <v>16</v>
      </c>
      <c r="B56" s="289" t="s">
        <v>18</v>
      </c>
      <c r="C56" s="29">
        <v>2</v>
      </c>
      <c r="D56" s="30" t="s">
        <v>1859</v>
      </c>
      <c r="E56" s="29" t="s">
        <v>1860</v>
      </c>
      <c r="F56" s="29" t="s">
        <v>18</v>
      </c>
      <c r="G56" s="29">
        <v>2015</v>
      </c>
      <c r="H56" s="289" t="s">
        <v>11</v>
      </c>
      <c r="I56" s="48">
        <v>415</v>
      </c>
      <c r="J56" s="40">
        <v>830</v>
      </c>
      <c r="K56" s="353" t="s">
        <v>1834</v>
      </c>
      <c r="L56" s="114"/>
    </row>
    <row r="57" spans="1:12" ht="15.75" customHeight="1" x14ac:dyDescent="0.25">
      <c r="A57" s="172">
        <v>17</v>
      </c>
      <c r="B57" s="289" t="s">
        <v>18</v>
      </c>
      <c r="C57" s="29">
        <v>2</v>
      </c>
      <c r="D57" s="30" t="s">
        <v>1861</v>
      </c>
      <c r="E57" s="29" t="s">
        <v>1862</v>
      </c>
      <c r="F57" s="29" t="s">
        <v>18</v>
      </c>
      <c r="G57" s="29">
        <v>2013</v>
      </c>
      <c r="H57" s="289" t="s">
        <v>11</v>
      </c>
      <c r="I57" s="48">
        <v>485</v>
      </c>
      <c r="J57" s="40">
        <v>970</v>
      </c>
      <c r="K57" s="353" t="s">
        <v>1834</v>
      </c>
      <c r="L57" s="114"/>
    </row>
    <row r="58" spans="1:12" ht="15.75" customHeight="1" x14ac:dyDescent="0.25">
      <c r="A58" s="172">
        <v>18</v>
      </c>
      <c r="B58" s="289" t="s">
        <v>18</v>
      </c>
      <c r="C58" s="29">
        <v>2</v>
      </c>
      <c r="D58" s="30" t="s">
        <v>1863</v>
      </c>
      <c r="E58" s="29" t="s">
        <v>1864</v>
      </c>
      <c r="F58" s="29" t="s">
        <v>18</v>
      </c>
      <c r="G58" s="29" t="s">
        <v>21</v>
      </c>
      <c r="H58" s="289" t="s">
        <v>11</v>
      </c>
      <c r="I58" s="48">
        <v>269</v>
      </c>
      <c r="J58" s="40">
        <v>538</v>
      </c>
      <c r="K58" s="353" t="s">
        <v>1834</v>
      </c>
      <c r="L58" s="114"/>
    </row>
    <row r="59" spans="1:12" ht="15.75" customHeight="1" x14ac:dyDescent="0.25">
      <c r="A59" s="172">
        <v>19</v>
      </c>
      <c r="B59" s="289" t="s">
        <v>18</v>
      </c>
      <c r="C59" s="29">
        <v>2</v>
      </c>
      <c r="D59" s="30" t="s">
        <v>1865</v>
      </c>
      <c r="E59" s="29" t="s">
        <v>1866</v>
      </c>
      <c r="F59" s="29" t="s">
        <v>18</v>
      </c>
      <c r="G59" s="29" t="s">
        <v>1867</v>
      </c>
      <c r="H59" s="289" t="s">
        <v>11</v>
      </c>
      <c r="I59" s="48">
        <v>265</v>
      </c>
      <c r="J59" s="40">
        <v>530</v>
      </c>
      <c r="K59" s="353" t="s">
        <v>1834</v>
      </c>
      <c r="L59" s="114"/>
    </row>
    <row r="60" spans="1:12" ht="15.75" customHeight="1" x14ac:dyDescent="0.25">
      <c r="A60" s="172">
        <v>20</v>
      </c>
      <c r="B60" s="289" t="s">
        <v>18</v>
      </c>
      <c r="C60" s="29">
        <v>2</v>
      </c>
      <c r="D60" s="30" t="s">
        <v>1868</v>
      </c>
      <c r="E60" s="29" t="s">
        <v>1869</v>
      </c>
      <c r="F60" s="29" t="s">
        <v>18</v>
      </c>
      <c r="G60" s="29">
        <v>2001</v>
      </c>
      <c r="H60" s="289" t="s">
        <v>11</v>
      </c>
      <c r="I60" s="48">
        <v>255</v>
      </c>
      <c r="J60" s="40">
        <v>510</v>
      </c>
      <c r="K60" s="353" t="s">
        <v>1834</v>
      </c>
      <c r="L60" s="114"/>
    </row>
    <row r="61" spans="1:12" ht="15.75" customHeight="1" x14ac:dyDescent="0.25">
      <c r="A61" s="172">
        <v>21</v>
      </c>
      <c r="B61" s="289" t="s">
        <v>1997</v>
      </c>
      <c r="C61" s="29">
        <v>3</v>
      </c>
      <c r="D61" s="30" t="s">
        <v>1998</v>
      </c>
      <c r="E61" s="29" t="s">
        <v>1999</v>
      </c>
      <c r="F61" s="29" t="s">
        <v>1320</v>
      </c>
      <c r="G61" s="29">
        <v>2021</v>
      </c>
      <c r="H61" s="289" t="s">
        <v>11</v>
      </c>
      <c r="I61" s="48">
        <v>1080</v>
      </c>
      <c r="J61" s="40">
        <v>3240</v>
      </c>
      <c r="K61" s="354">
        <v>4847</v>
      </c>
      <c r="L61" s="114"/>
    </row>
    <row r="62" spans="1:12" ht="15.75" customHeight="1" x14ac:dyDescent="0.25">
      <c r="A62" s="172">
        <v>22</v>
      </c>
      <c r="B62" s="289" t="s">
        <v>1997</v>
      </c>
      <c r="C62" s="29">
        <v>3</v>
      </c>
      <c r="D62" s="30" t="s">
        <v>2000</v>
      </c>
      <c r="E62" s="29" t="s">
        <v>2001</v>
      </c>
      <c r="F62" s="29" t="s">
        <v>17</v>
      </c>
      <c r="G62" s="29">
        <v>2017</v>
      </c>
      <c r="H62" s="289" t="s">
        <v>11</v>
      </c>
      <c r="I62" s="48">
        <v>1010</v>
      </c>
      <c r="J62" s="40">
        <v>3030</v>
      </c>
      <c r="K62" s="354">
        <v>4847</v>
      </c>
      <c r="L62" s="114"/>
    </row>
    <row r="63" spans="1:12" ht="15.75" customHeight="1" x14ac:dyDescent="0.25">
      <c r="A63" s="172">
        <v>23</v>
      </c>
      <c r="B63" s="289" t="s">
        <v>1997</v>
      </c>
      <c r="C63" s="29">
        <v>5</v>
      </c>
      <c r="D63" s="30" t="s">
        <v>2002</v>
      </c>
      <c r="E63" s="29" t="s">
        <v>2003</v>
      </c>
      <c r="F63" s="29" t="s">
        <v>1801</v>
      </c>
      <c r="G63" s="29" t="s">
        <v>2004</v>
      </c>
      <c r="H63" s="289" t="s">
        <v>11</v>
      </c>
      <c r="I63" s="48">
        <v>495</v>
      </c>
      <c r="J63" s="40">
        <v>2475</v>
      </c>
      <c r="K63" s="354">
        <v>4847</v>
      </c>
      <c r="L63" s="114"/>
    </row>
    <row r="64" spans="1:12" ht="15.75" customHeight="1" thickBot="1" x14ac:dyDescent="0.3">
      <c r="A64" s="172">
        <v>24</v>
      </c>
      <c r="B64" s="289" t="s">
        <v>1997</v>
      </c>
      <c r="C64" s="29">
        <v>5</v>
      </c>
      <c r="D64" s="30" t="s">
        <v>771</v>
      </c>
      <c r="E64" s="29" t="s">
        <v>2005</v>
      </c>
      <c r="F64" s="29" t="s">
        <v>1801</v>
      </c>
      <c r="G64" s="29" t="s">
        <v>2004</v>
      </c>
      <c r="H64" s="289" t="s">
        <v>11</v>
      </c>
      <c r="I64" s="48">
        <v>495</v>
      </c>
      <c r="J64" s="40">
        <v>2475</v>
      </c>
      <c r="K64" s="354">
        <v>4847</v>
      </c>
      <c r="L64" s="114"/>
    </row>
    <row r="65" spans="1:12" ht="15.75" customHeight="1" thickBot="1" x14ac:dyDescent="0.3">
      <c r="A65" s="120"/>
      <c r="B65" s="121"/>
      <c r="C65" s="122"/>
      <c r="D65" s="123"/>
      <c r="E65" s="123"/>
      <c r="F65" s="123"/>
      <c r="G65" s="123"/>
      <c r="H65" s="123"/>
      <c r="I65" s="123"/>
      <c r="J65" s="124"/>
      <c r="K65" s="123"/>
      <c r="L65" s="125"/>
    </row>
    <row r="66" spans="1:12" ht="15.75" customHeight="1" x14ac:dyDescent="0.25">
      <c r="A66" s="46"/>
      <c r="B66" s="38"/>
      <c r="C66" s="21"/>
      <c r="D66" s="20"/>
      <c r="E66" s="20"/>
      <c r="F66" s="20"/>
      <c r="G66" s="20"/>
      <c r="H66" s="20"/>
      <c r="I66" s="20"/>
      <c r="J66" s="22"/>
      <c r="K66" s="20"/>
      <c r="L66" s="59"/>
    </row>
    <row r="67" spans="1:12" ht="15.75" customHeight="1" thickBot="1" x14ac:dyDescent="0.25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</row>
    <row r="68" spans="1:12" ht="15.75" customHeight="1" thickBot="1" x14ac:dyDescent="0.25">
      <c r="A68" s="82"/>
      <c r="B68" s="83"/>
      <c r="C68" s="83"/>
      <c r="D68" s="83"/>
      <c r="E68" s="83"/>
      <c r="F68" s="83"/>
      <c r="G68" s="83"/>
      <c r="H68" s="83"/>
      <c r="I68" s="83"/>
      <c r="J68" s="83"/>
      <c r="K68" s="84"/>
      <c r="L68" s="90"/>
    </row>
    <row r="69" spans="1:12" ht="15.75" customHeight="1" thickBot="1" x14ac:dyDescent="0.25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85"/>
      <c r="L69" s="86"/>
    </row>
    <row r="70" spans="1:12" ht="15.75" customHeight="1" thickBot="1" x14ac:dyDescent="0.3">
      <c r="A70" s="81" t="s">
        <v>12</v>
      </c>
      <c r="B70" s="81" t="s">
        <v>13</v>
      </c>
      <c r="C70" s="46"/>
      <c r="D70" s="88"/>
      <c r="E70" s="88"/>
      <c r="F70" s="88"/>
      <c r="G70" s="88"/>
      <c r="H70" s="88"/>
      <c r="I70" s="88"/>
      <c r="J70" s="92" t="s">
        <v>8</v>
      </c>
      <c r="K70" s="93">
        <f>SUM(J41:J64)</f>
        <v>27316</v>
      </c>
      <c r="L70" s="86"/>
    </row>
    <row r="71" spans="1:12" ht="15.75" customHeight="1" thickBot="1" x14ac:dyDescent="0.3">
      <c r="A71" s="71">
        <f>A64</f>
        <v>24</v>
      </c>
      <c r="B71" s="87">
        <f>SUM(C41:C64)</f>
        <v>68</v>
      </c>
      <c r="C71" s="97" t="s">
        <v>14</v>
      </c>
      <c r="D71" s="83"/>
      <c r="E71" s="83"/>
      <c r="F71" s="83"/>
      <c r="G71" s="83"/>
      <c r="H71" s="83"/>
      <c r="I71" s="83"/>
      <c r="J71" s="83"/>
      <c r="K71" s="89"/>
      <c r="L71" s="91"/>
    </row>
    <row r="72" spans="1:12" ht="15.75" customHeight="1" thickBot="1" x14ac:dyDescent="0.25">
      <c r="A72" s="59"/>
      <c r="B72" s="59"/>
      <c r="C72" s="59"/>
      <c r="D72" s="59"/>
      <c r="E72" s="59"/>
      <c r="F72" s="59"/>
      <c r="G72" s="59"/>
      <c r="H72" s="59"/>
      <c r="I72" s="59"/>
      <c r="J72" s="49"/>
      <c r="K72" s="59"/>
      <c r="L72" s="59"/>
    </row>
    <row r="73" spans="1:12" ht="15.75" customHeight="1" thickBot="1" x14ac:dyDescent="0.3">
      <c r="A73" s="59"/>
      <c r="B73" s="59"/>
      <c r="C73" s="59"/>
      <c r="D73" s="59"/>
      <c r="E73" s="59"/>
      <c r="F73" s="70" t="s">
        <v>12</v>
      </c>
      <c r="G73" s="70" t="s">
        <v>13</v>
      </c>
      <c r="H73" s="64"/>
      <c r="I73" s="64"/>
      <c r="J73" s="64"/>
      <c r="K73" s="368" t="s">
        <v>108</v>
      </c>
      <c r="L73" s="369"/>
    </row>
    <row r="74" spans="1:12" ht="15.75" customHeight="1" thickBot="1" x14ac:dyDescent="0.3">
      <c r="A74" s="59"/>
      <c r="B74" s="59"/>
      <c r="C74" s="59"/>
      <c r="D74" s="59"/>
      <c r="E74" s="59"/>
      <c r="F74" s="71">
        <f>A71</f>
        <v>24</v>
      </c>
      <c r="G74" s="87">
        <f>B71</f>
        <v>68</v>
      </c>
      <c r="H74" s="94" t="s">
        <v>107</v>
      </c>
      <c r="I74" s="95"/>
      <c r="J74" s="96">
        <f>K70</f>
        <v>27316</v>
      </c>
      <c r="K74" s="370">
        <v>100000</v>
      </c>
      <c r="L74" s="371"/>
    </row>
    <row r="75" spans="1:12" ht="15.75" customHeight="1" x14ac:dyDescent="0.2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</row>
    <row r="76" spans="1:12" ht="15.75" customHeight="1" x14ac:dyDescent="0.2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</row>
    <row r="77" spans="1:12" ht="15.75" customHeight="1" x14ac:dyDescent="0.2">
      <c r="A77" s="59"/>
      <c r="B77" s="59"/>
      <c r="C77" s="59"/>
      <c r="D77" s="59"/>
      <c r="E77" s="59"/>
      <c r="F77" s="59"/>
      <c r="G77" s="59"/>
      <c r="H77" s="25" t="s">
        <v>73</v>
      </c>
      <c r="I77" s="25" t="s">
        <v>71</v>
      </c>
      <c r="J77" s="25" t="s">
        <v>72</v>
      </c>
      <c r="K77" s="37" t="s">
        <v>88</v>
      </c>
      <c r="L77" s="37" t="s">
        <v>89</v>
      </c>
    </row>
    <row r="78" spans="1:12" ht="15.75" customHeight="1" thickBot="1" x14ac:dyDescent="0.3">
      <c r="A78" s="59"/>
      <c r="B78" s="59"/>
      <c r="C78" s="59"/>
      <c r="D78" s="59"/>
      <c r="E78" s="59"/>
      <c r="F78" s="59"/>
      <c r="G78" s="59"/>
      <c r="H78" s="24"/>
      <c r="I78" s="344">
        <f>A71+A32</f>
        <v>45</v>
      </c>
      <c r="J78" s="344">
        <f>B32+B71</f>
        <v>112</v>
      </c>
      <c r="K78" s="128">
        <v>190000</v>
      </c>
      <c r="L78" s="129">
        <f>K70+K31</f>
        <v>123490.08</v>
      </c>
    </row>
    <row r="79" spans="1:12" ht="15.75" customHeight="1" x14ac:dyDescent="0.25">
      <c r="I79" s="17"/>
      <c r="J79" s="17"/>
    </row>
    <row r="80" spans="1:12" ht="15.75" customHeight="1" x14ac:dyDescent="0.25">
      <c r="I80" s="17"/>
      <c r="J80" s="17"/>
    </row>
    <row r="81" spans="9:10" ht="15.75" customHeight="1" x14ac:dyDescent="0.25">
      <c r="I81" s="17"/>
      <c r="J81" s="17"/>
    </row>
    <row r="82" spans="9:10" ht="15.75" customHeight="1" x14ac:dyDescent="0.25">
      <c r="I82" s="17"/>
      <c r="J82" s="17"/>
    </row>
    <row r="83" spans="9:10" ht="15.75" customHeight="1" x14ac:dyDescent="0.25">
      <c r="I83" s="17"/>
      <c r="J83" s="17"/>
    </row>
    <row r="84" spans="9:10" ht="15.75" customHeight="1" x14ac:dyDescent="0.25">
      <c r="I84" s="17"/>
      <c r="J84" s="17"/>
    </row>
    <row r="85" spans="9:10" ht="15.75" customHeight="1" x14ac:dyDescent="0.25">
      <c r="I85" s="17"/>
      <c r="J85" s="17"/>
    </row>
    <row r="86" spans="9:10" ht="15.75" customHeight="1" x14ac:dyDescent="0.25">
      <c r="I86" s="17"/>
      <c r="J86" s="17"/>
    </row>
    <row r="87" spans="9:10" ht="15.75" customHeight="1" x14ac:dyDescent="0.25">
      <c r="I87" s="17"/>
      <c r="J87" s="17"/>
    </row>
    <row r="88" spans="9:10" ht="15.75" customHeight="1" x14ac:dyDescent="0.25">
      <c r="I88" s="17"/>
      <c r="J88" s="17"/>
    </row>
    <row r="89" spans="9:10" ht="15.75" customHeight="1" x14ac:dyDescent="0.25">
      <c r="I89" s="17"/>
      <c r="J89" s="17"/>
    </row>
    <row r="90" spans="9:10" ht="15.75" customHeight="1" x14ac:dyDescent="0.25">
      <c r="I90" s="17"/>
      <c r="J90" s="17"/>
    </row>
    <row r="91" spans="9:10" ht="15.75" customHeight="1" x14ac:dyDescent="0.25">
      <c r="I91" s="17"/>
      <c r="J91" s="17"/>
    </row>
    <row r="92" spans="9:10" ht="15.75" customHeight="1" x14ac:dyDescent="0.25">
      <c r="I92" s="17"/>
      <c r="J92" s="17"/>
    </row>
    <row r="93" spans="9:10" ht="15.75" customHeight="1" x14ac:dyDescent="0.25">
      <c r="I93" s="17"/>
      <c r="J93" s="17"/>
    </row>
    <row r="94" spans="9:10" ht="15.75" customHeight="1" x14ac:dyDescent="0.25">
      <c r="I94" s="17"/>
      <c r="J94" s="17"/>
    </row>
    <row r="95" spans="9:10" ht="15.75" customHeight="1" x14ac:dyDescent="0.25">
      <c r="I95" s="17"/>
      <c r="J95" s="17"/>
    </row>
    <row r="96" spans="9:10" ht="15.75" customHeight="1" x14ac:dyDescent="0.25">
      <c r="I96" s="17"/>
      <c r="J96" s="17"/>
    </row>
    <row r="97" spans="9:10" ht="15.75" customHeight="1" x14ac:dyDescent="0.25">
      <c r="I97" s="17"/>
      <c r="J97" s="17"/>
    </row>
    <row r="98" spans="9:10" ht="15.75" customHeight="1" x14ac:dyDescent="0.25">
      <c r="I98" s="17"/>
      <c r="J98" s="17"/>
    </row>
    <row r="99" spans="9:10" ht="15.75" customHeight="1" x14ac:dyDescent="0.25">
      <c r="I99" s="17"/>
      <c r="J99" s="17"/>
    </row>
    <row r="100" spans="9:10" ht="15.75" customHeight="1" x14ac:dyDescent="0.25">
      <c r="I100" s="17"/>
      <c r="J100" s="17"/>
    </row>
    <row r="101" spans="9:10" ht="15.75" customHeight="1" x14ac:dyDescent="0.25">
      <c r="I101" s="17"/>
      <c r="J101" s="17"/>
    </row>
    <row r="102" spans="9:10" ht="15.75" customHeight="1" x14ac:dyDescent="0.25">
      <c r="I102" s="17"/>
      <c r="J102" s="17"/>
    </row>
    <row r="103" spans="9:10" ht="15.75" customHeight="1" x14ac:dyDescent="0.25">
      <c r="I103" s="17"/>
      <c r="J103" s="17"/>
    </row>
    <row r="104" spans="9:10" ht="15.75" customHeight="1" x14ac:dyDescent="0.25">
      <c r="I104" s="17"/>
      <c r="J104" s="17"/>
    </row>
    <row r="105" spans="9:10" ht="15.75" customHeight="1" x14ac:dyDescent="0.25">
      <c r="I105" s="17"/>
      <c r="J105" s="17"/>
    </row>
    <row r="106" spans="9:10" ht="15.75" customHeight="1" x14ac:dyDescent="0.25">
      <c r="I106" s="17"/>
      <c r="J106" s="17"/>
    </row>
    <row r="107" spans="9:10" ht="15.75" customHeight="1" x14ac:dyDescent="0.25">
      <c r="I107" s="17"/>
      <c r="J107" s="17"/>
    </row>
    <row r="108" spans="9:10" ht="15.75" customHeight="1" x14ac:dyDescent="0.25">
      <c r="I108" s="17"/>
      <c r="J108" s="17"/>
    </row>
    <row r="109" spans="9:10" ht="15.75" customHeight="1" x14ac:dyDescent="0.25">
      <c r="I109" s="17"/>
      <c r="J109" s="17"/>
    </row>
    <row r="110" spans="9:10" ht="15.75" customHeight="1" x14ac:dyDescent="0.25">
      <c r="I110" s="17"/>
      <c r="J110" s="17"/>
    </row>
    <row r="111" spans="9:10" ht="15.75" customHeight="1" x14ac:dyDescent="0.25">
      <c r="I111" s="17"/>
      <c r="J111" s="17"/>
    </row>
    <row r="112" spans="9:10" ht="15.75" customHeight="1" x14ac:dyDescent="0.25">
      <c r="I112" s="17"/>
      <c r="J112" s="17"/>
    </row>
    <row r="113" spans="9:10" ht="15.75" customHeight="1" x14ac:dyDescent="0.25">
      <c r="I113" s="17"/>
      <c r="J113" s="17"/>
    </row>
    <row r="114" spans="9:10" ht="15.75" customHeight="1" x14ac:dyDescent="0.25">
      <c r="I114" s="17"/>
      <c r="J114" s="17"/>
    </row>
    <row r="115" spans="9:10" ht="15.75" customHeight="1" x14ac:dyDescent="0.25">
      <c r="I115" s="17"/>
      <c r="J115" s="17"/>
    </row>
    <row r="116" spans="9:10" ht="15.75" customHeight="1" x14ac:dyDescent="0.25">
      <c r="I116" s="17"/>
      <c r="J116" s="17"/>
    </row>
    <row r="117" spans="9:10" ht="15.75" customHeight="1" x14ac:dyDescent="0.25">
      <c r="I117" s="17"/>
      <c r="J117" s="17"/>
    </row>
    <row r="118" spans="9:10" ht="15.75" customHeight="1" x14ac:dyDescent="0.25">
      <c r="I118" s="17"/>
      <c r="J118" s="17"/>
    </row>
    <row r="119" spans="9:10" ht="15.75" customHeight="1" x14ac:dyDescent="0.25">
      <c r="I119" s="17"/>
      <c r="J119" s="17"/>
    </row>
    <row r="120" spans="9:10" ht="15.75" customHeight="1" x14ac:dyDescent="0.25">
      <c r="I120" s="17"/>
      <c r="J120" s="17"/>
    </row>
    <row r="121" spans="9:10" ht="15.75" customHeight="1" x14ac:dyDescent="0.25">
      <c r="I121" s="17"/>
      <c r="J121" s="17"/>
    </row>
    <row r="122" spans="9:10" ht="15.75" customHeight="1" x14ac:dyDescent="0.25">
      <c r="I122" s="17"/>
      <c r="J122" s="17"/>
    </row>
    <row r="123" spans="9:10" ht="15.75" customHeight="1" x14ac:dyDescent="0.25">
      <c r="I123" s="17"/>
      <c r="J123" s="17"/>
    </row>
    <row r="124" spans="9:10" ht="15.75" customHeight="1" x14ac:dyDescent="0.25">
      <c r="I124" s="17"/>
      <c r="J124" s="17"/>
    </row>
    <row r="125" spans="9:10" ht="15.75" customHeight="1" x14ac:dyDescent="0.25">
      <c r="I125" s="17"/>
      <c r="J125" s="17"/>
    </row>
    <row r="126" spans="9:10" ht="15.75" customHeight="1" x14ac:dyDescent="0.25">
      <c r="I126" s="17"/>
      <c r="J126" s="17"/>
    </row>
    <row r="127" spans="9:10" ht="15.75" customHeight="1" x14ac:dyDescent="0.25">
      <c r="I127" s="17"/>
      <c r="J127" s="17"/>
    </row>
    <row r="128" spans="9:10" ht="15.75" customHeight="1" x14ac:dyDescent="0.25">
      <c r="I128" s="17"/>
      <c r="J128" s="17"/>
    </row>
    <row r="129" spans="9:10" ht="15.75" customHeight="1" x14ac:dyDescent="0.25">
      <c r="I129" s="17"/>
      <c r="J129" s="17"/>
    </row>
    <row r="130" spans="9:10" ht="15.75" customHeight="1" x14ac:dyDescent="0.25">
      <c r="I130" s="17"/>
      <c r="J130" s="17"/>
    </row>
    <row r="131" spans="9:10" ht="15.75" customHeight="1" x14ac:dyDescent="0.25">
      <c r="I131" s="17"/>
      <c r="J131" s="17"/>
    </row>
    <row r="132" spans="9:10" ht="15.75" customHeight="1" x14ac:dyDescent="0.25">
      <c r="I132" s="17"/>
      <c r="J132" s="17"/>
    </row>
    <row r="133" spans="9:10" ht="15.75" customHeight="1" x14ac:dyDescent="0.25">
      <c r="I133" s="17"/>
      <c r="J133" s="17"/>
    </row>
    <row r="134" spans="9:10" ht="15.75" customHeight="1" x14ac:dyDescent="0.25">
      <c r="I134" s="17"/>
      <c r="J134" s="17"/>
    </row>
    <row r="135" spans="9:10" ht="15.75" customHeight="1" x14ac:dyDescent="0.25">
      <c r="I135" s="17"/>
      <c r="J135" s="17"/>
    </row>
    <row r="136" spans="9:10" ht="15.75" customHeight="1" x14ac:dyDescent="0.25">
      <c r="I136" s="17"/>
      <c r="J136" s="17"/>
    </row>
    <row r="137" spans="9:10" ht="15.75" customHeight="1" x14ac:dyDescent="0.25">
      <c r="I137" s="17"/>
      <c r="J137" s="17"/>
    </row>
    <row r="138" spans="9:10" ht="15.75" customHeight="1" x14ac:dyDescent="0.25">
      <c r="I138" s="17"/>
      <c r="J138" s="17"/>
    </row>
    <row r="139" spans="9:10" ht="15.75" customHeight="1" x14ac:dyDescent="0.25">
      <c r="I139" s="17"/>
      <c r="J139" s="17"/>
    </row>
    <row r="140" spans="9:10" ht="15.75" customHeight="1" x14ac:dyDescent="0.25">
      <c r="I140" s="17"/>
      <c r="J140" s="17"/>
    </row>
    <row r="141" spans="9:10" ht="15.75" customHeight="1" x14ac:dyDescent="0.25">
      <c r="I141" s="17"/>
      <c r="J141" s="17"/>
    </row>
    <row r="142" spans="9:10" ht="15.75" customHeight="1" x14ac:dyDescent="0.25">
      <c r="I142" s="17"/>
      <c r="J142" s="17"/>
    </row>
    <row r="143" spans="9:10" ht="15.75" customHeight="1" x14ac:dyDescent="0.25">
      <c r="I143" s="17"/>
      <c r="J143" s="17"/>
    </row>
    <row r="144" spans="9:10" ht="15.75" customHeight="1" x14ac:dyDescent="0.25">
      <c r="I144" s="17"/>
      <c r="J144" s="17"/>
    </row>
    <row r="145" spans="9:10" ht="15.75" customHeight="1" x14ac:dyDescent="0.25">
      <c r="I145" s="17"/>
      <c r="J145" s="17"/>
    </row>
    <row r="146" spans="9:10" ht="15.75" customHeight="1" x14ac:dyDescent="0.25">
      <c r="I146" s="17"/>
      <c r="J146" s="17"/>
    </row>
    <row r="147" spans="9:10" ht="15.75" customHeight="1" x14ac:dyDescent="0.25">
      <c r="I147" s="17"/>
      <c r="J147" s="17"/>
    </row>
    <row r="148" spans="9:10" ht="15.75" customHeight="1" x14ac:dyDescent="0.25">
      <c r="I148" s="17"/>
      <c r="J148" s="17"/>
    </row>
    <row r="149" spans="9:10" ht="15.75" customHeight="1" x14ac:dyDescent="0.25">
      <c r="I149" s="17"/>
      <c r="J149" s="17"/>
    </row>
    <row r="150" spans="9:10" ht="15.75" customHeight="1" x14ac:dyDescent="0.25">
      <c r="I150" s="17"/>
      <c r="J150" s="17"/>
    </row>
    <row r="151" spans="9:10" ht="15.75" customHeight="1" x14ac:dyDescent="0.25">
      <c r="I151" s="17"/>
      <c r="J151" s="17"/>
    </row>
    <row r="152" spans="9:10" ht="15.75" customHeight="1" x14ac:dyDescent="0.25">
      <c r="I152" s="17"/>
      <c r="J152" s="17"/>
    </row>
    <row r="153" spans="9:10" ht="15.75" customHeight="1" x14ac:dyDescent="0.25">
      <c r="I153" s="17"/>
      <c r="J153" s="17"/>
    </row>
    <row r="154" spans="9:10" ht="15.75" customHeight="1" x14ac:dyDescent="0.25">
      <c r="I154" s="17"/>
      <c r="J154" s="17"/>
    </row>
    <row r="155" spans="9:10" ht="15.75" customHeight="1" x14ac:dyDescent="0.25">
      <c r="I155" s="17"/>
      <c r="J155" s="17"/>
    </row>
    <row r="156" spans="9:10" ht="15.75" customHeight="1" x14ac:dyDescent="0.25">
      <c r="I156" s="17"/>
      <c r="J156" s="17"/>
    </row>
    <row r="157" spans="9:10" ht="15.75" customHeight="1" x14ac:dyDescent="0.25">
      <c r="I157" s="17"/>
      <c r="J157" s="17"/>
    </row>
    <row r="158" spans="9:10" ht="15.75" customHeight="1" x14ac:dyDescent="0.25">
      <c r="I158" s="17"/>
      <c r="J158" s="17"/>
    </row>
    <row r="159" spans="9:10" ht="15.75" customHeight="1" x14ac:dyDescent="0.25">
      <c r="I159" s="17"/>
      <c r="J159" s="17"/>
    </row>
    <row r="160" spans="9:10" ht="15.75" customHeight="1" x14ac:dyDescent="0.25">
      <c r="I160" s="17"/>
      <c r="J160" s="17"/>
    </row>
    <row r="161" spans="9:10" ht="15.75" customHeight="1" x14ac:dyDescent="0.25">
      <c r="I161" s="17"/>
      <c r="J161" s="17"/>
    </row>
    <row r="162" spans="9:10" ht="15.75" customHeight="1" x14ac:dyDescent="0.25">
      <c r="I162" s="17"/>
      <c r="J162" s="17"/>
    </row>
    <row r="163" spans="9:10" ht="15.75" customHeight="1" x14ac:dyDescent="0.25">
      <c r="I163" s="17"/>
      <c r="J163" s="17"/>
    </row>
    <row r="164" spans="9:10" ht="15.75" customHeight="1" x14ac:dyDescent="0.25">
      <c r="I164" s="17"/>
      <c r="J164" s="17"/>
    </row>
    <row r="165" spans="9:10" ht="15.75" customHeight="1" x14ac:dyDescent="0.25">
      <c r="I165" s="17"/>
      <c r="J165" s="17"/>
    </row>
    <row r="166" spans="9:10" ht="15.75" customHeight="1" x14ac:dyDescent="0.25">
      <c r="I166" s="17"/>
      <c r="J166" s="17"/>
    </row>
    <row r="167" spans="9:10" ht="15.75" customHeight="1" x14ac:dyDescent="0.25">
      <c r="I167" s="17"/>
      <c r="J167" s="17"/>
    </row>
    <row r="168" spans="9:10" ht="15.75" customHeight="1" x14ac:dyDescent="0.25">
      <c r="I168" s="17"/>
      <c r="J168" s="17"/>
    </row>
    <row r="169" spans="9:10" ht="15.75" customHeight="1" x14ac:dyDescent="0.25">
      <c r="I169" s="17"/>
      <c r="J169" s="17"/>
    </row>
    <row r="170" spans="9:10" ht="15.75" customHeight="1" x14ac:dyDescent="0.25">
      <c r="I170" s="17"/>
      <c r="J170" s="17"/>
    </row>
    <row r="171" spans="9:10" ht="15.75" customHeight="1" x14ac:dyDescent="0.25">
      <c r="I171" s="17"/>
      <c r="J171" s="17"/>
    </row>
    <row r="172" spans="9:10" ht="15.75" customHeight="1" x14ac:dyDescent="0.25">
      <c r="I172" s="17"/>
      <c r="J172" s="17"/>
    </row>
    <row r="173" spans="9:10" ht="15.75" customHeight="1" x14ac:dyDescent="0.25">
      <c r="I173" s="17"/>
      <c r="J173" s="17"/>
    </row>
    <row r="174" spans="9:10" ht="15.75" customHeight="1" x14ac:dyDescent="0.25">
      <c r="I174" s="17"/>
      <c r="J174" s="17"/>
    </row>
    <row r="175" spans="9:10" ht="15.75" customHeight="1" x14ac:dyDescent="0.25">
      <c r="I175" s="17"/>
      <c r="J175" s="17"/>
    </row>
    <row r="176" spans="9:10" ht="15.75" customHeight="1" x14ac:dyDescent="0.25">
      <c r="I176" s="17"/>
      <c r="J176" s="17"/>
    </row>
    <row r="177" spans="9:10" ht="15.75" customHeight="1" x14ac:dyDescent="0.25">
      <c r="I177" s="17"/>
      <c r="J177" s="17"/>
    </row>
    <row r="178" spans="9:10" ht="15.75" customHeight="1" x14ac:dyDescent="0.25">
      <c r="I178" s="17"/>
      <c r="J178" s="17"/>
    </row>
    <row r="179" spans="9:10" ht="15.75" customHeight="1" x14ac:dyDescent="0.25">
      <c r="I179" s="17"/>
      <c r="J179" s="17"/>
    </row>
    <row r="180" spans="9:10" ht="15.75" customHeight="1" x14ac:dyDescent="0.25">
      <c r="I180" s="17"/>
      <c r="J180" s="17"/>
    </row>
    <row r="181" spans="9:10" ht="15.75" customHeight="1" x14ac:dyDescent="0.25">
      <c r="I181" s="17"/>
      <c r="J181" s="17"/>
    </row>
    <row r="182" spans="9:10" ht="15.75" customHeight="1" x14ac:dyDescent="0.25">
      <c r="I182" s="17"/>
      <c r="J182" s="17"/>
    </row>
    <row r="183" spans="9:10" ht="15.75" customHeight="1" x14ac:dyDescent="0.25">
      <c r="I183" s="17"/>
      <c r="J183" s="17"/>
    </row>
    <row r="184" spans="9:10" ht="15.75" customHeight="1" x14ac:dyDescent="0.25">
      <c r="I184" s="17"/>
      <c r="J184" s="17"/>
    </row>
    <row r="185" spans="9:10" ht="15.75" customHeight="1" x14ac:dyDescent="0.25">
      <c r="I185" s="17"/>
      <c r="J185" s="17"/>
    </row>
    <row r="186" spans="9:10" ht="15.75" customHeight="1" x14ac:dyDescent="0.25">
      <c r="I186" s="17"/>
      <c r="J186" s="17"/>
    </row>
    <row r="187" spans="9:10" ht="15.75" customHeight="1" x14ac:dyDescent="0.25">
      <c r="I187" s="17"/>
      <c r="J187" s="17"/>
    </row>
    <row r="188" spans="9:10" ht="15.75" customHeight="1" x14ac:dyDescent="0.25">
      <c r="I188" s="17"/>
      <c r="J188" s="17"/>
    </row>
    <row r="189" spans="9:10" ht="15.75" customHeight="1" x14ac:dyDescent="0.25">
      <c r="I189" s="17"/>
      <c r="J189" s="17"/>
    </row>
    <row r="190" spans="9:10" ht="15.75" customHeight="1" x14ac:dyDescent="0.25">
      <c r="I190" s="17"/>
      <c r="J190" s="17"/>
    </row>
    <row r="191" spans="9:10" ht="15.75" customHeight="1" x14ac:dyDescent="0.25">
      <c r="I191" s="17"/>
      <c r="J191" s="17"/>
    </row>
    <row r="192" spans="9:10" ht="15.75" customHeight="1" x14ac:dyDescent="0.25">
      <c r="I192" s="17"/>
      <c r="J192" s="17"/>
    </row>
    <row r="193" spans="9:10" ht="15.75" customHeight="1" x14ac:dyDescent="0.25">
      <c r="I193" s="17"/>
      <c r="J193" s="17"/>
    </row>
    <row r="194" spans="9:10" ht="15.75" customHeight="1" x14ac:dyDescent="0.25">
      <c r="I194" s="17"/>
      <c r="J194" s="17"/>
    </row>
    <row r="195" spans="9:10" ht="15.75" customHeight="1" x14ac:dyDescent="0.25">
      <c r="I195" s="17"/>
      <c r="J195" s="17"/>
    </row>
    <row r="196" spans="9:10" ht="15.75" customHeight="1" x14ac:dyDescent="0.25">
      <c r="I196" s="17"/>
      <c r="J196" s="17"/>
    </row>
    <row r="197" spans="9:10" ht="15.75" customHeight="1" x14ac:dyDescent="0.25">
      <c r="I197" s="17"/>
      <c r="J197" s="17"/>
    </row>
    <row r="198" spans="9:10" ht="15.75" customHeight="1" x14ac:dyDescent="0.25">
      <c r="I198" s="17"/>
      <c r="J198" s="17"/>
    </row>
    <row r="199" spans="9:10" ht="15.75" customHeight="1" x14ac:dyDescent="0.25">
      <c r="I199" s="17"/>
      <c r="J199" s="17"/>
    </row>
    <row r="200" spans="9:10" ht="15.75" customHeight="1" x14ac:dyDescent="0.25">
      <c r="I200" s="17"/>
      <c r="J200" s="17"/>
    </row>
    <row r="201" spans="9:10" ht="15.75" customHeight="1" x14ac:dyDescent="0.25">
      <c r="I201" s="17"/>
      <c r="J201" s="17"/>
    </row>
    <row r="202" spans="9:10" ht="15.75" customHeight="1" x14ac:dyDescent="0.25">
      <c r="I202" s="17"/>
      <c r="J202" s="17"/>
    </row>
    <row r="203" spans="9:10" ht="15.75" customHeight="1" x14ac:dyDescent="0.25">
      <c r="I203" s="17"/>
      <c r="J203" s="17"/>
    </row>
    <row r="204" spans="9:10" ht="15.75" customHeight="1" x14ac:dyDescent="0.25">
      <c r="I204" s="17"/>
      <c r="J204" s="17"/>
    </row>
    <row r="205" spans="9:10" ht="15.75" customHeight="1" x14ac:dyDescent="0.25">
      <c r="I205" s="17"/>
      <c r="J205" s="17"/>
    </row>
    <row r="206" spans="9:10" ht="15.75" customHeight="1" x14ac:dyDescent="0.25">
      <c r="I206" s="17"/>
      <c r="J206" s="17"/>
    </row>
    <row r="207" spans="9:10" ht="15.75" customHeight="1" x14ac:dyDescent="0.25">
      <c r="I207" s="17"/>
      <c r="J207" s="17"/>
    </row>
    <row r="208" spans="9:10" ht="15.75" customHeight="1" x14ac:dyDescent="0.25">
      <c r="I208" s="17"/>
      <c r="J208" s="17"/>
    </row>
    <row r="209" spans="9:10" ht="15.75" customHeight="1" x14ac:dyDescent="0.25">
      <c r="I209" s="17"/>
      <c r="J209" s="17"/>
    </row>
    <row r="210" spans="9:10" ht="15.75" customHeight="1" x14ac:dyDescent="0.25">
      <c r="I210" s="17"/>
      <c r="J210" s="17"/>
    </row>
    <row r="211" spans="9:10" ht="15.75" customHeight="1" x14ac:dyDescent="0.25">
      <c r="I211" s="17"/>
      <c r="J211" s="17"/>
    </row>
    <row r="212" spans="9:10" ht="15.75" customHeight="1" x14ac:dyDescent="0.25">
      <c r="I212" s="17"/>
      <c r="J212" s="17"/>
    </row>
    <row r="213" spans="9:10" ht="15.75" customHeight="1" x14ac:dyDescent="0.25">
      <c r="I213" s="17"/>
      <c r="J213" s="17"/>
    </row>
    <row r="214" spans="9:10" ht="15.75" customHeight="1" x14ac:dyDescent="0.25">
      <c r="I214" s="17"/>
      <c r="J214" s="17"/>
    </row>
    <row r="215" spans="9:10" ht="15.75" customHeight="1" x14ac:dyDescent="0.25">
      <c r="I215" s="17"/>
      <c r="J215" s="17"/>
    </row>
    <row r="216" spans="9:10" ht="15.75" customHeight="1" x14ac:dyDescent="0.25">
      <c r="I216" s="17"/>
      <c r="J216" s="17"/>
    </row>
    <row r="217" spans="9:10" ht="15.75" customHeight="1" x14ac:dyDescent="0.25">
      <c r="I217" s="17"/>
      <c r="J217" s="17"/>
    </row>
    <row r="218" spans="9:10" ht="15.75" customHeight="1" x14ac:dyDescent="0.25">
      <c r="I218" s="17"/>
      <c r="J218" s="17"/>
    </row>
    <row r="219" spans="9:10" ht="15.75" customHeight="1" x14ac:dyDescent="0.25">
      <c r="I219" s="17"/>
      <c r="J219" s="17"/>
    </row>
    <row r="220" spans="9:10" ht="15.75" customHeight="1" x14ac:dyDescent="0.25">
      <c r="I220" s="17"/>
      <c r="J220" s="17"/>
    </row>
    <row r="221" spans="9:10" ht="15.75" customHeight="1" x14ac:dyDescent="0.25">
      <c r="I221" s="17"/>
      <c r="J221" s="17"/>
    </row>
    <row r="222" spans="9:10" ht="15.75" customHeight="1" x14ac:dyDescent="0.25">
      <c r="I222" s="17"/>
      <c r="J222" s="17"/>
    </row>
    <row r="223" spans="9:10" ht="15.75" customHeight="1" x14ac:dyDescent="0.25">
      <c r="I223" s="17"/>
      <c r="J223" s="17"/>
    </row>
    <row r="224" spans="9:10" ht="15.75" customHeight="1" x14ac:dyDescent="0.25">
      <c r="I224" s="17"/>
      <c r="J224" s="17"/>
    </row>
    <row r="225" spans="9:10" ht="15.75" customHeight="1" x14ac:dyDescent="0.25">
      <c r="I225" s="17"/>
      <c r="J225" s="17"/>
    </row>
    <row r="226" spans="9:10" ht="15.75" customHeight="1" x14ac:dyDescent="0.25">
      <c r="I226" s="17"/>
      <c r="J226" s="17"/>
    </row>
    <row r="227" spans="9:10" ht="15.75" customHeight="1" x14ac:dyDescent="0.25">
      <c r="I227" s="17"/>
      <c r="J227" s="17"/>
    </row>
    <row r="228" spans="9:10" ht="15.75" customHeight="1" x14ac:dyDescent="0.25">
      <c r="I228" s="17"/>
      <c r="J228" s="17"/>
    </row>
    <row r="229" spans="9:10" ht="15.75" customHeight="1" x14ac:dyDescent="0.25">
      <c r="I229" s="17"/>
      <c r="J229" s="17"/>
    </row>
    <row r="230" spans="9:10" ht="15.75" customHeight="1" x14ac:dyDescent="0.25">
      <c r="I230" s="17"/>
      <c r="J230" s="17"/>
    </row>
    <row r="231" spans="9:10" ht="15.75" customHeight="1" x14ac:dyDescent="0.25">
      <c r="I231" s="17"/>
      <c r="J231" s="17"/>
    </row>
    <row r="232" spans="9:10" ht="15.75" customHeight="1" x14ac:dyDescent="0.25">
      <c r="I232" s="17"/>
      <c r="J232" s="17"/>
    </row>
    <row r="233" spans="9:10" ht="15.75" customHeight="1" x14ac:dyDescent="0.25">
      <c r="I233" s="17"/>
      <c r="J233" s="17"/>
    </row>
    <row r="234" spans="9:10" ht="15.75" customHeight="1" x14ac:dyDescent="0.25">
      <c r="I234" s="17"/>
      <c r="J234" s="17"/>
    </row>
    <row r="235" spans="9:10" ht="15.75" customHeight="1" x14ac:dyDescent="0.25">
      <c r="I235" s="17"/>
      <c r="J235" s="17"/>
    </row>
    <row r="236" spans="9:10" ht="15.75" customHeight="1" x14ac:dyDescent="0.25">
      <c r="I236" s="17"/>
      <c r="J236" s="17"/>
    </row>
    <row r="237" spans="9:10" ht="15.75" customHeight="1" x14ac:dyDescent="0.25">
      <c r="I237" s="17"/>
      <c r="J237" s="17"/>
    </row>
    <row r="238" spans="9:10" ht="15.75" customHeight="1" x14ac:dyDescent="0.25">
      <c r="I238" s="17"/>
      <c r="J238" s="17"/>
    </row>
    <row r="239" spans="9:10" ht="15.75" customHeight="1" x14ac:dyDescent="0.25">
      <c r="I239" s="17"/>
      <c r="J239" s="17"/>
    </row>
    <row r="240" spans="9:10" ht="15.75" customHeight="1" x14ac:dyDescent="0.25">
      <c r="I240" s="17"/>
      <c r="J240" s="17"/>
    </row>
    <row r="241" spans="9:10" ht="15.75" customHeight="1" x14ac:dyDescent="0.25">
      <c r="I241" s="17"/>
      <c r="J241" s="17"/>
    </row>
    <row r="242" spans="9:10" ht="15.75" customHeight="1" x14ac:dyDescent="0.25">
      <c r="I242" s="17"/>
      <c r="J242" s="17"/>
    </row>
    <row r="243" spans="9:10" ht="15.75" customHeight="1" x14ac:dyDescent="0.25">
      <c r="I243" s="17"/>
      <c r="J243" s="17"/>
    </row>
    <row r="244" spans="9:10" ht="15.75" customHeight="1" x14ac:dyDescent="0.25">
      <c r="I244" s="17"/>
      <c r="J244" s="17"/>
    </row>
    <row r="245" spans="9:10" ht="15.75" customHeight="1" x14ac:dyDescent="0.25">
      <c r="I245" s="17"/>
      <c r="J245" s="17"/>
    </row>
    <row r="246" spans="9:10" ht="15.75" customHeight="1" x14ac:dyDescent="0.25">
      <c r="I246" s="17"/>
      <c r="J246" s="17"/>
    </row>
    <row r="247" spans="9:10" ht="15.75" customHeight="1" x14ac:dyDescent="0.25">
      <c r="I247" s="17"/>
      <c r="J247" s="17"/>
    </row>
    <row r="248" spans="9:10" ht="15.75" customHeight="1" x14ac:dyDescent="0.25">
      <c r="I248" s="17"/>
      <c r="J248" s="17"/>
    </row>
    <row r="249" spans="9:10" ht="15.75" customHeight="1" x14ac:dyDescent="0.25">
      <c r="I249" s="17"/>
      <c r="J249" s="17"/>
    </row>
    <row r="250" spans="9:10" ht="15.75" customHeight="1" x14ac:dyDescent="0.25">
      <c r="I250" s="17"/>
      <c r="J250" s="17"/>
    </row>
    <row r="251" spans="9:10" ht="15.75" customHeight="1" x14ac:dyDescent="0.25">
      <c r="I251" s="17"/>
      <c r="J251" s="17"/>
    </row>
    <row r="252" spans="9:10" ht="15.75" customHeight="1" x14ac:dyDescent="0.25">
      <c r="I252" s="17"/>
      <c r="J252" s="17"/>
    </row>
    <row r="253" spans="9:10" ht="15.75" customHeight="1" x14ac:dyDescent="0.25">
      <c r="I253" s="17"/>
      <c r="J253" s="17"/>
    </row>
    <row r="254" spans="9:10" ht="15.75" customHeight="1" x14ac:dyDescent="0.25">
      <c r="I254" s="17"/>
      <c r="J254" s="17"/>
    </row>
    <row r="255" spans="9:10" ht="15.75" customHeight="1" x14ac:dyDescent="0.25">
      <c r="I255" s="17"/>
      <c r="J255" s="17"/>
    </row>
    <row r="256" spans="9:10" ht="15.75" customHeight="1" x14ac:dyDescent="0.25">
      <c r="I256" s="17"/>
      <c r="J256" s="17"/>
    </row>
    <row r="257" spans="9:10" ht="15.75" customHeight="1" x14ac:dyDescent="0.25">
      <c r="I257" s="17"/>
      <c r="J257" s="17"/>
    </row>
    <row r="258" spans="9:10" ht="15.75" customHeight="1" x14ac:dyDescent="0.25">
      <c r="I258" s="17"/>
      <c r="J258" s="17"/>
    </row>
    <row r="259" spans="9:10" ht="15.75" customHeight="1" x14ac:dyDescent="0.25">
      <c r="I259" s="17"/>
      <c r="J259" s="17"/>
    </row>
    <row r="260" spans="9:10" ht="15.75" customHeight="1" x14ac:dyDescent="0.25">
      <c r="I260" s="17"/>
      <c r="J260" s="17"/>
    </row>
    <row r="261" spans="9:10" ht="15.75" customHeight="1" x14ac:dyDescent="0.25">
      <c r="I261" s="17"/>
      <c r="J261" s="17"/>
    </row>
    <row r="262" spans="9:10" ht="15.75" customHeight="1" x14ac:dyDescent="0.25">
      <c r="I262" s="17"/>
      <c r="J262" s="17"/>
    </row>
    <row r="263" spans="9:10" ht="15.75" customHeight="1" x14ac:dyDescent="0.25">
      <c r="I263" s="17"/>
      <c r="J263" s="17"/>
    </row>
    <row r="264" spans="9:10" ht="15.75" customHeight="1" x14ac:dyDescent="0.25">
      <c r="I264" s="17"/>
      <c r="J264" s="17"/>
    </row>
    <row r="265" spans="9:10" ht="15.75" customHeight="1" x14ac:dyDescent="0.25">
      <c r="I265" s="17"/>
      <c r="J265" s="17"/>
    </row>
    <row r="266" spans="9:10" ht="15.75" customHeight="1" x14ac:dyDescent="0.25">
      <c r="I266" s="17"/>
      <c r="J266" s="17"/>
    </row>
    <row r="267" spans="9:10" ht="15.75" customHeight="1" x14ac:dyDescent="0.25">
      <c r="I267" s="17"/>
      <c r="J267" s="17"/>
    </row>
    <row r="268" spans="9:10" ht="15.75" customHeight="1" x14ac:dyDescent="0.25">
      <c r="I268" s="17"/>
      <c r="J268" s="17"/>
    </row>
    <row r="269" spans="9:10" ht="15.75" customHeight="1" x14ac:dyDescent="0.25">
      <c r="I269" s="17"/>
      <c r="J269" s="17"/>
    </row>
    <row r="270" spans="9:10" ht="15.75" customHeight="1" x14ac:dyDescent="0.25">
      <c r="I270" s="17"/>
      <c r="J270" s="17"/>
    </row>
    <row r="271" spans="9:10" ht="15.75" customHeight="1" x14ac:dyDescent="0.25">
      <c r="I271" s="17"/>
      <c r="J271" s="17"/>
    </row>
    <row r="272" spans="9:10" ht="15.75" customHeight="1" x14ac:dyDescent="0.25">
      <c r="I272" s="17"/>
      <c r="J272" s="17"/>
    </row>
    <row r="273" spans="9:10" ht="15.75" customHeight="1" x14ac:dyDescent="0.25">
      <c r="I273" s="17"/>
      <c r="J273" s="17"/>
    </row>
    <row r="274" spans="9:10" ht="15.75" customHeight="1" x14ac:dyDescent="0.25">
      <c r="I274" s="17"/>
      <c r="J274" s="17"/>
    </row>
    <row r="275" spans="9:10" ht="15.75" customHeight="1" x14ac:dyDescent="0.25">
      <c r="I275" s="17"/>
      <c r="J275" s="17"/>
    </row>
    <row r="276" spans="9:10" ht="15.75" customHeight="1" x14ac:dyDescent="0.25">
      <c r="I276" s="17"/>
      <c r="J276" s="17"/>
    </row>
    <row r="277" spans="9:10" ht="15.75" customHeight="1" x14ac:dyDescent="0.25">
      <c r="I277" s="17"/>
      <c r="J277" s="17"/>
    </row>
    <row r="278" spans="9:10" ht="15.75" customHeight="1" x14ac:dyDescent="0.25">
      <c r="I278" s="17"/>
      <c r="J278" s="17"/>
    </row>
    <row r="279" spans="9:10" ht="15.75" customHeight="1" x14ac:dyDescent="0.25">
      <c r="I279" s="17"/>
      <c r="J279" s="17"/>
    </row>
    <row r="280" spans="9:10" ht="15.75" customHeight="1" x14ac:dyDescent="0.25">
      <c r="I280" s="17"/>
      <c r="J280" s="17"/>
    </row>
    <row r="281" spans="9:10" ht="15.75" customHeight="1" x14ac:dyDescent="0.25">
      <c r="I281" s="17"/>
      <c r="J281" s="17"/>
    </row>
    <row r="282" spans="9:10" ht="15.75" customHeight="1" x14ac:dyDescent="0.25">
      <c r="I282" s="17"/>
      <c r="J282" s="17"/>
    </row>
    <row r="283" spans="9:10" ht="15.75" customHeight="1" x14ac:dyDescent="0.25">
      <c r="I283" s="17"/>
      <c r="J283" s="17"/>
    </row>
    <row r="284" spans="9:10" ht="15.75" customHeight="1" x14ac:dyDescent="0.25">
      <c r="I284" s="17"/>
      <c r="J284" s="17"/>
    </row>
    <row r="285" spans="9:10" ht="15.75" customHeight="1" x14ac:dyDescent="0.25">
      <c r="I285" s="17"/>
      <c r="J285" s="17"/>
    </row>
    <row r="286" spans="9:10" ht="15.75" customHeight="1" x14ac:dyDescent="0.25">
      <c r="I286" s="17"/>
      <c r="J286" s="17"/>
    </row>
    <row r="287" spans="9:10" ht="15.75" customHeight="1" x14ac:dyDescent="0.25">
      <c r="I287" s="17"/>
      <c r="J287" s="17"/>
    </row>
    <row r="288" spans="9:10" ht="15.75" customHeight="1" x14ac:dyDescent="0.25">
      <c r="I288" s="17"/>
      <c r="J288" s="17"/>
    </row>
    <row r="289" spans="9:10" ht="15.75" customHeight="1" x14ac:dyDescent="0.25">
      <c r="I289" s="17"/>
      <c r="J289" s="17"/>
    </row>
    <row r="290" spans="9:10" ht="15.75" customHeight="1" x14ac:dyDescent="0.25">
      <c r="I290" s="17"/>
      <c r="J290" s="17"/>
    </row>
    <row r="291" spans="9:10" ht="15.75" customHeight="1" x14ac:dyDescent="0.25">
      <c r="I291" s="17"/>
      <c r="J291" s="17"/>
    </row>
    <row r="292" spans="9:10" ht="15.75" customHeight="1" x14ac:dyDescent="0.25">
      <c r="I292" s="17"/>
      <c r="J292" s="17"/>
    </row>
    <row r="293" spans="9:10" ht="15.75" customHeight="1" x14ac:dyDescent="0.25">
      <c r="I293" s="17"/>
      <c r="J293" s="17"/>
    </row>
    <row r="294" spans="9:10" ht="15.75" customHeight="1" x14ac:dyDescent="0.25">
      <c r="I294" s="17"/>
      <c r="J294" s="17"/>
    </row>
    <row r="295" spans="9:10" ht="15.75" customHeight="1" x14ac:dyDescent="0.25">
      <c r="I295" s="17"/>
      <c r="J295" s="17"/>
    </row>
    <row r="296" spans="9:10" ht="15.75" customHeight="1" x14ac:dyDescent="0.25">
      <c r="I296" s="17"/>
      <c r="J296" s="17"/>
    </row>
    <row r="297" spans="9:10" ht="15.75" customHeight="1" x14ac:dyDescent="0.25">
      <c r="I297" s="17"/>
      <c r="J297" s="17"/>
    </row>
    <row r="298" spans="9:10" ht="15.75" customHeight="1" x14ac:dyDescent="0.25">
      <c r="I298" s="17"/>
      <c r="J298" s="17"/>
    </row>
    <row r="299" spans="9:10" ht="15.75" customHeight="1" x14ac:dyDescent="0.25">
      <c r="I299" s="17"/>
      <c r="J299" s="17"/>
    </row>
    <row r="300" spans="9:10" ht="15.75" customHeight="1" x14ac:dyDescent="0.25">
      <c r="I300" s="17"/>
      <c r="J300" s="17"/>
    </row>
    <row r="301" spans="9:10" ht="15.75" customHeight="1" x14ac:dyDescent="0.25">
      <c r="I301" s="17"/>
      <c r="J301" s="17"/>
    </row>
    <row r="302" spans="9:10" ht="15.75" customHeight="1" x14ac:dyDescent="0.25">
      <c r="I302" s="17"/>
      <c r="J302" s="17"/>
    </row>
    <row r="303" spans="9:10" ht="15.75" customHeight="1" x14ac:dyDescent="0.25">
      <c r="I303" s="17"/>
      <c r="J303" s="17"/>
    </row>
    <row r="304" spans="9:10" ht="15.75" customHeight="1" x14ac:dyDescent="0.25">
      <c r="I304" s="17"/>
      <c r="J304" s="17"/>
    </row>
    <row r="305" spans="9:10" ht="15.75" customHeight="1" x14ac:dyDescent="0.25">
      <c r="I305" s="17"/>
      <c r="J305" s="17"/>
    </row>
    <row r="306" spans="9:10" ht="15.75" customHeight="1" x14ac:dyDescent="0.25">
      <c r="I306" s="17"/>
      <c r="J306" s="17"/>
    </row>
    <row r="307" spans="9:10" ht="15.75" customHeight="1" x14ac:dyDescent="0.25">
      <c r="I307" s="17"/>
      <c r="J307" s="17"/>
    </row>
    <row r="308" spans="9:10" ht="15.75" customHeight="1" x14ac:dyDescent="0.25">
      <c r="I308" s="17"/>
      <c r="J308" s="17"/>
    </row>
    <row r="309" spans="9:10" ht="15.75" customHeight="1" x14ac:dyDescent="0.25">
      <c r="I309" s="17"/>
      <c r="J309" s="17"/>
    </row>
    <row r="310" spans="9:10" ht="15.75" customHeight="1" x14ac:dyDescent="0.25">
      <c r="I310" s="17"/>
      <c r="J310" s="17"/>
    </row>
    <row r="311" spans="9:10" ht="15.75" customHeight="1" x14ac:dyDescent="0.25">
      <c r="I311" s="17"/>
      <c r="J311" s="17"/>
    </row>
    <row r="312" spans="9:10" ht="15.75" customHeight="1" x14ac:dyDescent="0.25">
      <c r="I312" s="17"/>
      <c r="J312" s="17"/>
    </row>
    <row r="313" spans="9:10" ht="15.75" customHeight="1" x14ac:dyDescent="0.25">
      <c r="I313" s="17"/>
      <c r="J313" s="17"/>
    </row>
    <row r="314" spans="9:10" ht="15.75" customHeight="1" x14ac:dyDescent="0.25">
      <c r="I314" s="17"/>
      <c r="J314" s="17"/>
    </row>
    <row r="315" spans="9:10" ht="15.75" customHeight="1" x14ac:dyDescent="0.25">
      <c r="I315" s="17"/>
      <c r="J315" s="17"/>
    </row>
    <row r="316" spans="9:10" ht="15.75" customHeight="1" x14ac:dyDescent="0.25">
      <c r="I316" s="17"/>
      <c r="J316" s="17"/>
    </row>
    <row r="317" spans="9:10" ht="15.75" customHeight="1" x14ac:dyDescent="0.25">
      <c r="I317" s="17"/>
      <c r="J317" s="17"/>
    </row>
    <row r="318" spans="9:10" ht="15.75" customHeight="1" x14ac:dyDescent="0.25">
      <c r="I318" s="17"/>
      <c r="J318" s="17"/>
    </row>
    <row r="319" spans="9:10" ht="15.75" customHeight="1" x14ac:dyDescent="0.25">
      <c r="I319" s="17"/>
      <c r="J319" s="17"/>
    </row>
    <row r="320" spans="9:10" ht="15.75" customHeight="1" x14ac:dyDescent="0.25">
      <c r="I320" s="17"/>
      <c r="J320" s="17"/>
    </row>
    <row r="321" spans="9:10" ht="15.75" customHeight="1" x14ac:dyDescent="0.25">
      <c r="I321" s="17"/>
      <c r="J321" s="17"/>
    </row>
    <row r="322" spans="9:10" ht="15.75" customHeight="1" x14ac:dyDescent="0.25">
      <c r="I322" s="17"/>
      <c r="J322" s="17"/>
    </row>
    <row r="323" spans="9:10" ht="15.75" customHeight="1" x14ac:dyDescent="0.25">
      <c r="I323" s="17"/>
      <c r="J323" s="17"/>
    </row>
    <row r="324" spans="9:10" ht="15.75" customHeight="1" x14ac:dyDescent="0.25">
      <c r="I324" s="17"/>
      <c r="J324" s="17"/>
    </row>
    <row r="325" spans="9:10" ht="15.75" customHeight="1" x14ac:dyDescent="0.25">
      <c r="I325" s="17"/>
      <c r="J325" s="17"/>
    </row>
    <row r="326" spans="9:10" ht="15.75" customHeight="1" x14ac:dyDescent="0.25">
      <c r="I326" s="17"/>
      <c r="J326" s="17"/>
    </row>
    <row r="327" spans="9:10" ht="15.75" customHeight="1" x14ac:dyDescent="0.25">
      <c r="I327" s="17"/>
      <c r="J327" s="17"/>
    </row>
    <row r="328" spans="9:10" ht="15.75" customHeight="1" x14ac:dyDescent="0.25">
      <c r="I328" s="17"/>
      <c r="J328" s="17"/>
    </row>
    <row r="329" spans="9:10" ht="15.75" customHeight="1" x14ac:dyDescent="0.25">
      <c r="I329" s="17"/>
      <c r="J329" s="17"/>
    </row>
    <row r="330" spans="9:10" ht="15.75" customHeight="1" x14ac:dyDescent="0.25">
      <c r="I330" s="17"/>
      <c r="J330" s="17"/>
    </row>
    <row r="331" spans="9:10" ht="15.75" customHeight="1" x14ac:dyDescent="0.25">
      <c r="I331" s="17"/>
      <c r="J331" s="17"/>
    </row>
    <row r="332" spans="9:10" ht="15.75" customHeight="1" x14ac:dyDescent="0.25">
      <c r="I332" s="17"/>
      <c r="J332" s="17"/>
    </row>
    <row r="333" spans="9:10" ht="15.75" customHeight="1" x14ac:dyDescent="0.25">
      <c r="I333" s="17"/>
      <c r="J333" s="17"/>
    </row>
    <row r="334" spans="9:10" ht="15.75" customHeight="1" x14ac:dyDescent="0.25">
      <c r="I334" s="17"/>
      <c r="J334" s="17"/>
    </row>
    <row r="335" spans="9:10" ht="15.75" customHeight="1" x14ac:dyDescent="0.25">
      <c r="I335" s="17"/>
      <c r="J335" s="17"/>
    </row>
    <row r="336" spans="9:10" ht="15.75" customHeight="1" x14ac:dyDescent="0.25">
      <c r="I336" s="17"/>
      <c r="J336" s="17"/>
    </row>
    <row r="337" spans="9:10" ht="15.75" customHeight="1" x14ac:dyDescent="0.25">
      <c r="I337" s="17"/>
      <c r="J337" s="17"/>
    </row>
    <row r="338" spans="9:10" ht="15.75" customHeight="1" x14ac:dyDescent="0.25">
      <c r="I338" s="17"/>
      <c r="J338" s="17"/>
    </row>
    <row r="339" spans="9:10" ht="15.75" customHeight="1" x14ac:dyDescent="0.25">
      <c r="I339" s="17"/>
      <c r="J339" s="17"/>
    </row>
    <row r="340" spans="9:10" ht="15.75" customHeight="1" x14ac:dyDescent="0.25">
      <c r="I340" s="17"/>
      <c r="J340" s="17"/>
    </row>
    <row r="341" spans="9:10" ht="15.75" customHeight="1" x14ac:dyDescent="0.25">
      <c r="I341" s="17"/>
      <c r="J341" s="17"/>
    </row>
    <row r="342" spans="9:10" ht="15.75" customHeight="1" x14ac:dyDescent="0.25">
      <c r="I342" s="17"/>
      <c r="J342" s="17"/>
    </row>
    <row r="343" spans="9:10" ht="15.75" customHeight="1" x14ac:dyDescent="0.25">
      <c r="I343" s="17"/>
      <c r="J343" s="17"/>
    </row>
    <row r="344" spans="9:10" ht="15.75" customHeight="1" x14ac:dyDescent="0.25">
      <c r="I344" s="17"/>
      <c r="J344" s="17"/>
    </row>
    <row r="345" spans="9:10" ht="15.75" customHeight="1" x14ac:dyDescent="0.25">
      <c r="I345" s="17"/>
      <c r="J345" s="17"/>
    </row>
    <row r="346" spans="9:10" ht="15.75" customHeight="1" x14ac:dyDescent="0.25">
      <c r="I346" s="17"/>
      <c r="J346" s="17"/>
    </row>
    <row r="347" spans="9:10" ht="15.75" customHeight="1" x14ac:dyDescent="0.25">
      <c r="I347" s="17"/>
      <c r="J347" s="17"/>
    </row>
    <row r="348" spans="9:10" ht="15.75" customHeight="1" x14ac:dyDescent="0.25">
      <c r="I348" s="17"/>
      <c r="J348" s="17"/>
    </row>
    <row r="349" spans="9:10" ht="15.75" customHeight="1" x14ac:dyDescent="0.25">
      <c r="I349" s="17"/>
      <c r="J349" s="17"/>
    </row>
    <row r="350" spans="9:10" ht="15.75" customHeight="1" x14ac:dyDescent="0.25">
      <c r="I350" s="17"/>
      <c r="J350" s="17"/>
    </row>
    <row r="351" spans="9:10" ht="15.75" customHeight="1" x14ac:dyDescent="0.25">
      <c r="I351" s="17"/>
      <c r="J351" s="17"/>
    </row>
    <row r="352" spans="9:10" ht="15.75" customHeight="1" x14ac:dyDescent="0.25">
      <c r="I352" s="17"/>
      <c r="J352" s="17"/>
    </row>
    <row r="353" spans="9:10" ht="15.75" customHeight="1" x14ac:dyDescent="0.25">
      <c r="I353" s="17"/>
      <c r="J353" s="17"/>
    </row>
    <row r="354" spans="9:10" ht="15.75" customHeight="1" x14ac:dyDescent="0.25">
      <c r="I354" s="17"/>
      <c r="J354" s="17"/>
    </row>
    <row r="355" spans="9:10" ht="15.75" customHeight="1" x14ac:dyDescent="0.25">
      <c r="I355" s="17"/>
      <c r="J355" s="17"/>
    </row>
    <row r="356" spans="9:10" ht="15.75" customHeight="1" x14ac:dyDescent="0.25">
      <c r="I356" s="17"/>
      <c r="J356" s="17"/>
    </row>
    <row r="357" spans="9:10" ht="15.75" customHeight="1" x14ac:dyDescent="0.25">
      <c r="I357" s="17"/>
      <c r="J357" s="17"/>
    </row>
    <row r="358" spans="9:10" ht="15.75" customHeight="1" x14ac:dyDescent="0.25">
      <c r="I358" s="17"/>
      <c r="J358" s="17"/>
    </row>
    <row r="359" spans="9:10" ht="15.75" customHeight="1" x14ac:dyDescent="0.25">
      <c r="I359" s="17"/>
      <c r="J359" s="17"/>
    </row>
    <row r="360" spans="9:10" ht="15.75" customHeight="1" x14ac:dyDescent="0.25">
      <c r="I360" s="17"/>
      <c r="J360" s="17"/>
    </row>
    <row r="361" spans="9:10" ht="15.75" customHeight="1" x14ac:dyDescent="0.25">
      <c r="I361" s="17"/>
      <c r="J361" s="17"/>
    </row>
    <row r="362" spans="9:10" ht="15.75" customHeight="1" x14ac:dyDescent="0.25">
      <c r="I362" s="17"/>
      <c r="J362" s="17"/>
    </row>
    <row r="363" spans="9:10" ht="15.75" customHeight="1" x14ac:dyDescent="0.25">
      <c r="I363" s="17"/>
      <c r="J363" s="17"/>
    </row>
    <row r="364" spans="9:10" ht="15.75" customHeight="1" x14ac:dyDescent="0.25">
      <c r="I364" s="17"/>
      <c r="J364" s="17"/>
    </row>
    <row r="365" spans="9:10" ht="15.75" customHeight="1" x14ac:dyDescent="0.25">
      <c r="I365" s="17"/>
      <c r="J365" s="17"/>
    </row>
    <row r="366" spans="9:10" ht="15.75" customHeight="1" x14ac:dyDescent="0.25">
      <c r="I366" s="17"/>
      <c r="J366" s="17"/>
    </row>
    <row r="367" spans="9:10" ht="15.75" customHeight="1" x14ac:dyDescent="0.25">
      <c r="I367" s="17"/>
      <c r="J367" s="17"/>
    </row>
    <row r="368" spans="9:10" ht="15.75" customHeight="1" x14ac:dyDescent="0.25">
      <c r="I368" s="17"/>
      <c r="J368" s="17"/>
    </row>
    <row r="369" spans="9:10" ht="15.75" customHeight="1" x14ac:dyDescent="0.25">
      <c r="I369" s="17"/>
      <c r="J369" s="17"/>
    </row>
    <row r="370" spans="9:10" ht="15.75" customHeight="1" x14ac:dyDescent="0.25">
      <c r="I370" s="17"/>
      <c r="J370" s="17"/>
    </row>
    <row r="371" spans="9:10" ht="15.75" customHeight="1" x14ac:dyDescent="0.25">
      <c r="I371" s="17"/>
      <c r="J371" s="17"/>
    </row>
    <row r="372" spans="9:10" ht="15.75" customHeight="1" x14ac:dyDescent="0.25">
      <c r="I372" s="17"/>
      <c r="J372" s="17"/>
    </row>
    <row r="373" spans="9:10" ht="15.75" customHeight="1" x14ac:dyDescent="0.25">
      <c r="I373" s="17"/>
      <c r="J373" s="17"/>
    </row>
    <row r="374" spans="9:10" ht="15.75" customHeight="1" x14ac:dyDescent="0.25">
      <c r="I374" s="17"/>
      <c r="J374" s="17"/>
    </row>
    <row r="375" spans="9:10" ht="15.75" customHeight="1" x14ac:dyDescent="0.25">
      <c r="I375" s="17"/>
      <c r="J375" s="17"/>
    </row>
    <row r="376" spans="9:10" ht="15.75" customHeight="1" x14ac:dyDescent="0.25">
      <c r="I376" s="17"/>
      <c r="J376" s="17"/>
    </row>
    <row r="377" spans="9:10" ht="15.75" customHeight="1" x14ac:dyDescent="0.25">
      <c r="I377" s="17"/>
      <c r="J377" s="17"/>
    </row>
    <row r="378" spans="9:10" ht="15.75" customHeight="1" x14ac:dyDescent="0.25">
      <c r="I378" s="17"/>
      <c r="J378" s="17"/>
    </row>
    <row r="379" spans="9:10" ht="15.75" customHeight="1" x14ac:dyDescent="0.25">
      <c r="I379" s="17"/>
      <c r="J379" s="17"/>
    </row>
    <row r="380" spans="9:10" ht="15.75" customHeight="1" x14ac:dyDescent="0.25">
      <c r="I380" s="17"/>
      <c r="J380" s="17"/>
    </row>
    <row r="381" spans="9:10" ht="15.75" customHeight="1" x14ac:dyDescent="0.25">
      <c r="I381" s="17"/>
      <c r="J381" s="17"/>
    </row>
    <row r="382" spans="9:10" ht="15.75" customHeight="1" x14ac:dyDescent="0.25">
      <c r="I382" s="17"/>
      <c r="J382" s="17"/>
    </row>
    <row r="383" spans="9:10" ht="15.75" customHeight="1" x14ac:dyDescent="0.25">
      <c r="I383" s="17"/>
      <c r="J383" s="17"/>
    </row>
    <row r="384" spans="9:10" ht="15.75" customHeight="1" x14ac:dyDescent="0.25">
      <c r="I384" s="17"/>
      <c r="J384" s="17"/>
    </row>
    <row r="385" spans="9:10" ht="15.75" customHeight="1" x14ac:dyDescent="0.25">
      <c r="I385" s="17"/>
      <c r="J385" s="17"/>
    </row>
    <row r="386" spans="9:10" ht="15.75" customHeight="1" x14ac:dyDescent="0.25">
      <c r="I386" s="17"/>
      <c r="J386" s="17"/>
    </row>
    <row r="387" spans="9:10" ht="15.75" customHeight="1" x14ac:dyDescent="0.25">
      <c r="I387" s="17"/>
      <c r="J387" s="17"/>
    </row>
    <row r="388" spans="9:10" ht="15.75" customHeight="1" x14ac:dyDescent="0.25">
      <c r="I388" s="17"/>
      <c r="J388" s="17"/>
    </row>
    <row r="389" spans="9:10" ht="15.75" customHeight="1" x14ac:dyDescent="0.25">
      <c r="I389" s="17"/>
      <c r="J389" s="17"/>
    </row>
    <row r="390" spans="9:10" ht="15.75" customHeight="1" x14ac:dyDescent="0.25">
      <c r="I390" s="17"/>
      <c r="J390" s="17"/>
    </row>
    <row r="391" spans="9:10" ht="15.75" customHeight="1" x14ac:dyDescent="0.25">
      <c r="I391" s="17"/>
      <c r="J391" s="17"/>
    </row>
    <row r="392" spans="9:10" ht="15.75" customHeight="1" x14ac:dyDescent="0.25">
      <c r="I392" s="17"/>
      <c r="J392" s="17"/>
    </row>
    <row r="393" spans="9:10" ht="15.75" customHeight="1" x14ac:dyDescent="0.25">
      <c r="I393" s="17"/>
      <c r="J393" s="17"/>
    </row>
    <row r="394" spans="9:10" ht="15.75" customHeight="1" x14ac:dyDescent="0.25">
      <c r="I394" s="17"/>
      <c r="J394" s="17"/>
    </row>
    <row r="395" spans="9:10" ht="15.75" customHeight="1" x14ac:dyDescent="0.25">
      <c r="I395" s="17"/>
      <c r="J395" s="17"/>
    </row>
    <row r="396" spans="9:10" ht="15.75" customHeight="1" x14ac:dyDescent="0.25">
      <c r="I396" s="17"/>
      <c r="J396" s="17"/>
    </row>
    <row r="397" spans="9:10" ht="15.75" customHeight="1" x14ac:dyDescent="0.25">
      <c r="I397" s="17"/>
      <c r="J397" s="17"/>
    </row>
    <row r="398" spans="9:10" ht="15.75" customHeight="1" x14ac:dyDescent="0.25">
      <c r="I398" s="17"/>
      <c r="J398" s="17"/>
    </row>
    <row r="399" spans="9:10" ht="15.75" customHeight="1" x14ac:dyDescent="0.25">
      <c r="I399" s="17"/>
      <c r="J399" s="17"/>
    </row>
    <row r="400" spans="9:10" ht="15.75" customHeight="1" x14ac:dyDescent="0.25">
      <c r="I400" s="17"/>
      <c r="J400" s="17"/>
    </row>
    <row r="401" spans="9:10" ht="15.75" customHeight="1" x14ac:dyDescent="0.25">
      <c r="I401" s="17"/>
      <c r="J401" s="17"/>
    </row>
    <row r="402" spans="9:10" ht="15.75" customHeight="1" x14ac:dyDescent="0.25">
      <c r="I402" s="17"/>
      <c r="J402" s="17"/>
    </row>
    <row r="403" spans="9:10" ht="15.75" customHeight="1" x14ac:dyDescent="0.25">
      <c r="I403" s="17"/>
      <c r="J403" s="17"/>
    </row>
    <row r="404" spans="9:10" ht="15.75" customHeight="1" x14ac:dyDescent="0.25">
      <c r="I404" s="17"/>
      <c r="J404" s="17"/>
    </row>
    <row r="405" spans="9:10" ht="15.75" customHeight="1" x14ac:dyDescent="0.25">
      <c r="I405" s="17"/>
      <c r="J405" s="17"/>
    </row>
    <row r="406" spans="9:10" ht="15.75" customHeight="1" x14ac:dyDescent="0.25">
      <c r="I406" s="17"/>
      <c r="J406" s="17"/>
    </row>
    <row r="407" spans="9:10" ht="15.75" customHeight="1" x14ac:dyDescent="0.25">
      <c r="I407" s="17"/>
      <c r="J407" s="17"/>
    </row>
    <row r="408" spans="9:10" ht="15.75" customHeight="1" x14ac:dyDescent="0.25">
      <c r="I408" s="17"/>
      <c r="J408" s="17"/>
    </row>
    <row r="409" spans="9:10" ht="15.75" customHeight="1" x14ac:dyDescent="0.25">
      <c r="I409" s="17"/>
      <c r="J409" s="17"/>
    </row>
    <row r="410" spans="9:10" ht="15.75" customHeight="1" x14ac:dyDescent="0.25">
      <c r="I410" s="17"/>
      <c r="J410" s="17"/>
    </row>
    <row r="411" spans="9:10" ht="15.75" customHeight="1" x14ac:dyDescent="0.25">
      <c r="I411" s="17"/>
      <c r="J411" s="17"/>
    </row>
    <row r="412" spans="9:10" ht="15.75" customHeight="1" x14ac:dyDescent="0.25">
      <c r="I412" s="17"/>
      <c r="J412" s="17"/>
    </row>
    <row r="413" spans="9:10" ht="15.75" customHeight="1" x14ac:dyDescent="0.25">
      <c r="I413" s="17"/>
      <c r="J413" s="17"/>
    </row>
    <row r="414" spans="9:10" ht="15.75" customHeight="1" x14ac:dyDescent="0.25">
      <c r="I414" s="17"/>
      <c r="J414" s="17"/>
    </row>
    <row r="415" spans="9:10" ht="15.75" customHeight="1" x14ac:dyDescent="0.25">
      <c r="I415" s="17"/>
      <c r="J415" s="17"/>
    </row>
    <row r="416" spans="9:10" ht="15.75" customHeight="1" x14ac:dyDescent="0.25">
      <c r="I416" s="17"/>
      <c r="J416" s="17"/>
    </row>
    <row r="417" spans="9:10" ht="15.75" customHeight="1" x14ac:dyDescent="0.25">
      <c r="I417" s="17"/>
      <c r="J417" s="17"/>
    </row>
    <row r="418" spans="9:10" ht="15.75" customHeight="1" x14ac:dyDescent="0.25">
      <c r="I418" s="17"/>
      <c r="J418" s="17"/>
    </row>
    <row r="419" spans="9:10" ht="15.75" customHeight="1" x14ac:dyDescent="0.25">
      <c r="I419" s="17"/>
      <c r="J419" s="17"/>
    </row>
    <row r="420" spans="9:10" ht="15.75" customHeight="1" x14ac:dyDescent="0.25">
      <c r="I420" s="17"/>
      <c r="J420" s="17"/>
    </row>
    <row r="421" spans="9:10" ht="15.75" customHeight="1" x14ac:dyDescent="0.25">
      <c r="I421" s="17"/>
      <c r="J421" s="17"/>
    </row>
    <row r="422" spans="9:10" ht="15.75" customHeight="1" x14ac:dyDescent="0.25">
      <c r="I422" s="17"/>
      <c r="J422" s="17"/>
    </row>
    <row r="423" spans="9:10" ht="15.75" customHeight="1" x14ac:dyDescent="0.25">
      <c r="I423" s="17"/>
      <c r="J423" s="17"/>
    </row>
    <row r="424" spans="9:10" ht="15.75" customHeight="1" x14ac:dyDescent="0.25">
      <c r="I424" s="17"/>
      <c r="J424" s="17"/>
    </row>
    <row r="425" spans="9:10" ht="15.75" customHeight="1" x14ac:dyDescent="0.25">
      <c r="I425" s="17"/>
      <c r="J425" s="17"/>
    </row>
    <row r="426" spans="9:10" ht="15.75" customHeight="1" x14ac:dyDescent="0.25">
      <c r="I426" s="17"/>
      <c r="J426" s="17"/>
    </row>
    <row r="427" spans="9:10" ht="15.75" customHeight="1" x14ac:dyDescent="0.25">
      <c r="I427" s="17"/>
      <c r="J427" s="17"/>
    </row>
    <row r="428" spans="9:10" ht="15.75" customHeight="1" x14ac:dyDescent="0.25">
      <c r="I428" s="17"/>
      <c r="J428" s="17"/>
    </row>
    <row r="429" spans="9:10" ht="15.75" customHeight="1" x14ac:dyDescent="0.25">
      <c r="I429" s="17"/>
      <c r="J429" s="17"/>
    </row>
    <row r="430" spans="9:10" ht="15.75" customHeight="1" x14ac:dyDescent="0.25">
      <c r="I430" s="17"/>
      <c r="J430" s="17"/>
    </row>
    <row r="431" spans="9:10" ht="15.75" customHeight="1" x14ac:dyDescent="0.25">
      <c r="I431" s="17"/>
      <c r="J431" s="17"/>
    </row>
    <row r="432" spans="9:10" ht="15.75" customHeight="1" x14ac:dyDescent="0.25">
      <c r="I432" s="17"/>
      <c r="J432" s="17"/>
    </row>
    <row r="433" spans="9:10" ht="15.75" customHeight="1" x14ac:dyDescent="0.25">
      <c r="I433" s="17"/>
      <c r="J433" s="17"/>
    </row>
    <row r="434" spans="9:10" ht="15.75" customHeight="1" x14ac:dyDescent="0.25">
      <c r="I434" s="17"/>
      <c r="J434" s="17"/>
    </row>
    <row r="435" spans="9:10" ht="15.75" customHeight="1" x14ac:dyDescent="0.25">
      <c r="I435" s="17"/>
      <c r="J435" s="17"/>
    </row>
    <row r="436" spans="9:10" ht="15.75" customHeight="1" x14ac:dyDescent="0.25">
      <c r="I436" s="17"/>
      <c r="J436" s="17"/>
    </row>
    <row r="437" spans="9:10" ht="15.75" customHeight="1" x14ac:dyDescent="0.25">
      <c r="I437" s="17"/>
      <c r="J437" s="17"/>
    </row>
    <row r="438" spans="9:10" ht="15.75" customHeight="1" x14ac:dyDescent="0.25">
      <c r="I438" s="17"/>
      <c r="J438" s="17"/>
    </row>
    <row r="439" spans="9:10" ht="15.75" customHeight="1" x14ac:dyDescent="0.25">
      <c r="I439" s="17"/>
      <c r="J439" s="17"/>
    </row>
    <row r="440" spans="9:10" ht="15.75" customHeight="1" x14ac:dyDescent="0.25">
      <c r="I440" s="17"/>
      <c r="J440" s="17"/>
    </row>
    <row r="441" spans="9:10" ht="15.75" customHeight="1" x14ac:dyDescent="0.25">
      <c r="I441" s="17"/>
      <c r="J441" s="17"/>
    </row>
    <row r="442" spans="9:10" ht="15.75" customHeight="1" x14ac:dyDescent="0.25">
      <c r="I442" s="17"/>
      <c r="J442" s="17"/>
    </row>
    <row r="443" spans="9:10" ht="15.75" customHeight="1" x14ac:dyDescent="0.25">
      <c r="I443" s="17"/>
      <c r="J443" s="17"/>
    </row>
    <row r="444" spans="9:10" ht="15.75" customHeight="1" x14ac:dyDescent="0.25">
      <c r="I444" s="17"/>
      <c r="J444" s="17"/>
    </row>
    <row r="445" spans="9:10" ht="15.75" customHeight="1" x14ac:dyDescent="0.25">
      <c r="I445" s="17"/>
      <c r="J445" s="17"/>
    </row>
    <row r="446" spans="9:10" ht="15.75" customHeight="1" x14ac:dyDescent="0.25">
      <c r="I446" s="17"/>
      <c r="J446" s="17"/>
    </row>
    <row r="447" spans="9:10" ht="15.75" customHeight="1" x14ac:dyDescent="0.25">
      <c r="I447" s="17"/>
      <c r="J447" s="17"/>
    </row>
    <row r="448" spans="9:10" ht="15.75" customHeight="1" x14ac:dyDescent="0.25">
      <c r="I448" s="17"/>
      <c r="J448" s="17"/>
    </row>
    <row r="449" spans="9:10" ht="15.75" customHeight="1" x14ac:dyDescent="0.25">
      <c r="I449" s="17"/>
      <c r="J449" s="17"/>
    </row>
    <row r="450" spans="9:10" ht="15.75" customHeight="1" x14ac:dyDescent="0.25">
      <c r="I450" s="17"/>
      <c r="J450" s="17"/>
    </row>
    <row r="451" spans="9:10" ht="15.75" customHeight="1" x14ac:dyDescent="0.25">
      <c r="I451" s="17"/>
      <c r="J451" s="17"/>
    </row>
    <row r="452" spans="9:10" ht="15.75" customHeight="1" x14ac:dyDescent="0.25">
      <c r="I452" s="17"/>
      <c r="J452" s="17"/>
    </row>
    <row r="453" spans="9:10" ht="15.75" customHeight="1" x14ac:dyDescent="0.25">
      <c r="I453" s="17"/>
      <c r="J453" s="17"/>
    </row>
    <row r="454" spans="9:10" ht="15.75" customHeight="1" x14ac:dyDescent="0.25">
      <c r="I454" s="17"/>
      <c r="J454" s="17"/>
    </row>
    <row r="455" spans="9:10" ht="15.75" customHeight="1" x14ac:dyDescent="0.25">
      <c r="I455" s="17"/>
      <c r="J455" s="17"/>
    </row>
    <row r="456" spans="9:10" ht="15.75" customHeight="1" x14ac:dyDescent="0.25">
      <c r="I456" s="17"/>
      <c r="J456" s="17"/>
    </row>
    <row r="457" spans="9:10" ht="15.75" customHeight="1" x14ac:dyDescent="0.25">
      <c r="I457" s="17"/>
      <c r="J457" s="17"/>
    </row>
    <row r="458" spans="9:10" ht="15.75" customHeight="1" x14ac:dyDescent="0.25">
      <c r="I458" s="17"/>
      <c r="J458" s="17"/>
    </row>
    <row r="459" spans="9:10" ht="15.75" customHeight="1" x14ac:dyDescent="0.25">
      <c r="I459" s="17"/>
      <c r="J459" s="17"/>
    </row>
    <row r="460" spans="9:10" ht="15.75" customHeight="1" x14ac:dyDescent="0.25">
      <c r="I460" s="17"/>
      <c r="J460" s="17"/>
    </row>
    <row r="461" spans="9:10" ht="15.75" customHeight="1" x14ac:dyDescent="0.25">
      <c r="I461" s="17"/>
      <c r="J461" s="17"/>
    </row>
    <row r="462" spans="9:10" ht="15.75" customHeight="1" x14ac:dyDescent="0.25">
      <c r="I462" s="17"/>
      <c r="J462" s="17"/>
    </row>
    <row r="463" spans="9:10" ht="15.75" customHeight="1" x14ac:dyDescent="0.25">
      <c r="I463" s="17"/>
      <c r="J463" s="17"/>
    </row>
    <row r="464" spans="9:10" ht="15.75" customHeight="1" x14ac:dyDescent="0.25">
      <c r="I464" s="17"/>
      <c r="J464" s="17"/>
    </row>
    <row r="465" spans="9:10" ht="15.75" customHeight="1" x14ac:dyDescent="0.25">
      <c r="I465" s="17"/>
      <c r="J465" s="17"/>
    </row>
    <row r="466" spans="9:10" ht="15.75" customHeight="1" x14ac:dyDescent="0.25">
      <c r="I466" s="17"/>
      <c r="J466" s="17"/>
    </row>
    <row r="467" spans="9:10" ht="15.75" customHeight="1" x14ac:dyDescent="0.25">
      <c r="I467" s="17"/>
      <c r="J467" s="17"/>
    </row>
    <row r="468" spans="9:10" ht="15.75" customHeight="1" x14ac:dyDescent="0.25">
      <c r="I468" s="17"/>
      <c r="J468" s="17"/>
    </row>
    <row r="469" spans="9:10" ht="15.75" customHeight="1" x14ac:dyDescent="0.25">
      <c r="I469" s="17"/>
      <c r="J469" s="17"/>
    </row>
    <row r="470" spans="9:10" ht="15.75" customHeight="1" x14ac:dyDescent="0.25">
      <c r="I470" s="17"/>
      <c r="J470" s="17"/>
    </row>
    <row r="471" spans="9:10" ht="15.75" customHeight="1" x14ac:dyDescent="0.25">
      <c r="I471" s="17"/>
      <c r="J471" s="17"/>
    </row>
    <row r="472" spans="9:10" ht="15.75" customHeight="1" x14ac:dyDescent="0.25">
      <c r="I472" s="17"/>
      <c r="J472" s="17"/>
    </row>
    <row r="473" spans="9:10" ht="15.75" customHeight="1" x14ac:dyDescent="0.25">
      <c r="I473" s="17"/>
      <c r="J473" s="17"/>
    </row>
    <row r="474" spans="9:10" ht="15.75" customHeight="1" x14ac:dyDescent="0.25">
      <c r="I474" s="17"/>
      <c r="J474" s="17"/>
    </row>
    <row r="475" spans="9:10" ht="15.75" customHeight="1" x14ac:dyDescent="0.25">
      <c r="I475" s="17"/>
      <c r="J475" s="17"/>
    </row>
    <row r="476" spans="9:10" ht="15.75" customHeight="1" x14ac:dyDescent="0.25">
      <c r="I476" s="17"/>
      <c r="J476" s="17"/>
    </row>
    <row r="477" spans="9:10" ht="15.75" customHeight="1" x14ac:dyDescent="0.25">
      <c r="I477" s="17"/>
      <c r="J477" s="17"/>
    </row>
    <row r="478" spans="9:10" ht="15.75" customHeight="1" x14ac:dyDescent="0.25">
      <c r="I478" s="17"/>
      <c r="J478" s="17"/>
    </row>
    <row r="479" spans="9:10" ht="15.75" customHeight="1" x14ac:dyDescent="0.25">
      <c r="I479" s="17"/>
      <c r="J479" s="17"/>
    </row>
    <row r="480" spans="9:10" ht="15.75" customHeight="1" x14ac:dyDescent="0.25">
      <c r="I480" s="17"/>
      <c r="J480" s="17"/>
    </row>
    <row r="481" spans="9:10" ht="15.75" customHeight="1" x14ac:dyDescent="0.25">
      <c r="I481" s="17"/>
      <c r="J481" s="17"/>
    </row>
    <row r="482" spans="9:10" ht="15.75" customHeight="1" x14ac:dyDescent="0.25">
      <c r="I482" s="17"/>
      <c r="J482" s="17"/>
    </row>
    <row r="483" spans="9:10" ht="15.75" customHeight="1" x14ac:dyDescent="0.25">
      <c r="I483" s="17"/>
      <c r="J483" s="17"/>
    </row>
    <row r="484" spans="9:10" ht="15.75" customHeight="1" x14ac:dyDescent="0.25">
      <c r="I484" s="17"/>
      <c r="J484" s="17"/>
    </row>
    <row r="485" spans="9:10" ht="15.75" customHeight="1" x14ac:dyDescent="0.25">
      <c r="I485" s="17"/>
      <c r="J485" s="17"/>
    </row>
    <row r="486" spans="9:10" ht="15.75" customHeight="1" x14ac:dyDescent="0.25">
      <c r="I486" s="17"/>
      <c r="J486" s="17"/>
    </row>
    <row r="487" spans="9:10" ht="15.75" customHeight="1" x14ac:dyDescent="0.25">
      <c r="I487" s="17"/>
      <c r="J487" s="17"/>
    </row>
    <row r="488" spans="9:10" ht="15.75" customHeight="1" x14ac:dyDescent="0.25">
      <c r="I488" s="17"/>
      <c r="J488" s="17"/>
    </row>
    <row r="489" spans="9:10" ht="15.75" customHeight="1" x14ac:dyDescent="0.25">
      <c r="I489" s="17"/>
      <c r="J489" s="17"/>
    </row>
    <row r="490" spans="9:10" ht="15.75" customHeight="1" x14ac:dyDescent="0.25">
      <c r="I490" s="17"/>
      <c r="J490" s="17"/>
    </row>
    <row r="491" spans="9:10" ht="15.75" customHeight="1" x14ac:dyDescent="0.25">
      <c r="I491" s="17"/>
      <c r="J491" s="17"/>
    </row>
    <row r="492" spans="9:10" ht="15.75" customHeight="1" x14ac:dyDescent="0.25">
      <c r="I492" s="17"/>
      <c r="J492" s="17"/>
    </row>
    <row r="493" spans="9:10" ht="15.75" customHeight="1" x14ac:dyDescent="0.25">
      <c r="I493" s="17"/>
      <c r="J493" s="17"/>
    </row>
    <row r="494" spans="9:10" ht="15.75" customHeight="1" x14ac:dyDescent="0.25">
      <c r="I494" s="17"/>
      <c r="J494" s="17"/>
    </row>
    <row r="495" spans="9:10" ht="15.75" customHeight="1" x14ac:dyDescent="0.25">
      <c r="I495" s="17"/>
      <c r="J495" s="17"/>
    </row>
    <row r="496" spans="9:10" ht="15.75" customHeight="1" x14ac:dyDescent="0.25">
      <c r="I496" s="17"/>
      <c r="J496" s="17"/>
    </row>
    <row r="497" spans="9:10" ht="15.75" customHeight="1" x14ac:dyDescent="0.25">
      <c r="I497" s="17"/>
      <c r="J497" s="17"/>
    </row>
    <row r="498" spans="9:10" ht="15.75" customHeight="1" x14ac:dyDescent="0.25">
      <c r="I498" s="17"/>
      <c r="J498" s="17"/>
    </row>
    <row r="499" spans="9:10" ht="15.75" customHeight="1" x14ac:dyDescent="0.25">
      <c r="I499" s="17"/>
      <c r="J499" s="17"/>
    </row>
    <row r="500" spans="9:10" ht="15.75" customHeight="1" x14ac:dyDescent="0.25">
      <c r="I500" s="17"/>
      <c r="J500" s="17"/>
    </row>
    <row r="501" spans="9:10" ht="15.75" customHeight="1" x14ac:dyDescent="0.25">
      <c r="I501" s="17"/>
      <c r="J501" s="17"/>
    </row>
    <row r="502" spans="9:10" ht="15.75" customHeight="1" x14ac:dyDescent="0.25">
      <c r="I502" s="17"/>
      <c r="J502" s="17"/>
    </row>
    <row r="503" spans="9:10" ht="15.75" customHeight="1" x14ac:dyDescent="0.25">
      <c r="I503" s="17"/>
      <c r="J503" s="17"/>
    </row>
    <row r="504" spans="9:10" ht="15.75" customHeight="1" x14ac:dyDescent="0.25">
      <c r="I504" s="17"/>
      <c r="J504" s="17"/>
    </row>
    <row r="505" spans="9:10" ht="15.75" customHeight="1" x14ac:dyDescent="0.25">
      <c r="I505" s="17"/>
      <c r="J505" s="17"/>
    </row>
    <row r="506" spans="9:10" ht="15.75" customHeight="1" x14ac:dyDescent="0.25">
      <c r="I506" s="17"/>
      <c r="J506" s="17"/>
    </row>
    <row r="507" spans="9:10" ht="15.75" customHeight="1" x14ac:dyDescent="0.25">
      <c r="I507" s="17"/>
      <c r="J507" s="17"/>
    </row>
    <row r="508" spans="9:10" ht="15.75" customHeight="1" x14ac:dyDescent="0.25">
      <c r="I508" s="17"/>
      <c r="J508" s="17"/>
    </row>
    <row r="509" spans="9:10" ht="15.75" customHeight="1" x14ac:dyDescent="0.25">
      <c r="I509" s="17"/>
      <c r="J509" s="17"/>
    </row>
    <row r="510" spans="9:10" ht="15.75" customHeight="1" x14ac:dyDescent="0.25">
      <c r="I510" s="17"/>
      <c r="J510" s="17"/>
    </row>
    <row r="511" spans="9:10" ht="15.75" customHeight="1" x14ac:dyDescent="0.25">
      <c r="I511" s="17"/>
      <c r="J511" s="17"/>
    </row>
    <row r="512" spans="9:10" ht="15.75" customHeight="1" x14ac:dyDescent="0.25">
      <c r="I512" s="17"/>
      <c r="J512" s="17"/>
    </row>
    <row r="513" spans="9:10" ht="15.75" customHeight="1" x14ac:dyDescent="0.25">
      <c r="I513" s="17"/>
      <c r="J513" s="17"/>
    </row>
    <row r="514" spans="9:10" ht="15.75" customHeight="1" x14ac:dyDescent="0.25">
      <c r="I514" s="17"/>
      <c r="J514" s="17"/>
    </row>
    <row r="515" spans="9:10" ht="15.75" customHeight="1" x14ac:dyDescent="0.25">
      <c r="I515" s="17"/>
      <c r="J515" s="17"/>
    </row>
    <row r="516" spans="9:10" ht="15.75" customHeight="1" x14ac:dyDescent="0.25">
      <c r="I516" s="17"/>
      <c r="J516" s="17"/>
    </row>
    <row r="517" spans="9:10" ht="15.75" customHeight="1" x14ac:dyDescent="0.25">
      <c r="I517" s="17"/>
      <c r="J517" s="17"/>
    </row>
    <row r="518" spans="9:10" ht="15.75" customHeight="1" x14ac:dyDescent="0.25">
      <c r="I518" s="17"/>
      <c r="J518" s="17"/>
    </row>
    <row r="519" spans="9:10" ht="15.75" customHeight="1" x14ac:dyDescent="0.25">
      <c r="I519" s="17"/>
      <c r="J519" s="17"/>
    </row>
    <row r="520" spans="9:10" ht="15.75" customHeight="1" x14ac:dyDescent="0.25">
      <c r="I520" s="17"/>
      <c r="J520" s="17"/>
    </row>
    <row r="521" spans="9:10" ht="15.75" customHeight="1" x14ac:dyDescent="0.25">
      <c r="I521" s="17"/>
      <c r="J521" s="17"/>
    </row>
    <row r="522" spans="9:10" ht="15.75" customHeight="1" x14ac:dyDescent="0.25">
      <c r="I522" s="17"/>
      <c r="J522" s="17"/>
    </row>
    <row r="523" spans="9:10" ht="15.75" customHeight="1" x14ac:dyDescent="0.25">
      <c r="I523" s="17"/>
      <c r="J523" s="17"/>
    </row>
    <row r="524" spans="9:10" ht="15.75" customHeight="1" x14ac:dyDescent="0.25">
      <c r="I524" s="17"/>
      <c r="J524" s="17"/>
    </row>
    <row r="525" spans="9:10" ht="15.75" customHeight="1" x14ac:dyDescent="0.25">
      <c r="I525" s="17"/>
      <c r="J525" s="17"/>
    </row>
    <row r="526" spans="9:10" ht="15.75" customHeight="1" x14ac:dyDescent="0.25">
      <c r="I526" s="17"/>
      <c r="J526" s="17"/>
    </row>
    <row r="527" spans="9:10" ht="15.75" customHeight="1" x14ac:dyDescent="0.25">
      <c r="I527" s="17"/>
      <c r="J527" s="17"/>
    </row>
    <row r="528" spans="9:10" ht="15.75" customHeight="1" x14ac:dyDescent="0.25">
      <c r="I528" s="17"/>
      <c r="J528" s="17"/>
    </row>
    <row r="529" spans="9:10" ht="15.75" customHeight="1" x14ac:dyDescent="0.25">
      <c r="I529" s="17"/>
      <c r="J529" s="17"/>
    </row>
    <row r="530" spans="9:10" ht="15.75" customHeight="1" x14ac:dyDescent="0.25">
      <c r="I530" s="17"/>
      <c r="J530" s="17"/>
    </row>
    <row r="531" spans="9:10" ht="15.75" customHeight="1" x14ac:dyDescent="0.25">
      <c r="I531" s="17"/>
      <c r="J531" s="17"/>
    </row>
    <row r="532" spans="9:10" ht="15.75" customHeight="1" x14ac:dyDescent="0.25">
      <c r="I532" s="17"/>
      <c r="J532" s="17"/>
    </row>
    <row r="533" spans="9:10" ht="15.75" customHeight="1" x14ac:dyDescent="0.25">
      <c r="I533" s="17"/>
      <c r="J533" s="17"/>
    </row>
    <row r="534" spans="9:10" ht="15.75" customHeight="1" x14ac:dyDescent="0.25">
      <c r="I534" s="17"/>
      <c r="J534" s="17"/>
    </row>
    <row r="535" spans="9:10" ht="15.75" customHeight="1" x14ac:dyDescent="0.25">
      <c r="I535" s="17"/>
      <c r="J535" s="17"/>
    </row>
    <row r="536" spans="9:10" ht="15.75" customHeight="1" x14ac:dyDescent="0.25">
      <c r="I536" s="17"/>
      <c r="J536" s="17"/>
    </row>
    <row r="537" spans="9:10" ht="15.75" customHeight="1" x14ac:dyDescent="0.25">
      <c r="I537" s="17"/>
      <c r="J537" s="17"/>
    </row>
    <row r="538" spans="9:10" ht="15.75" customHeight="1" x14ac:dyDescent="0.25">
      <c r="I538" s="17"/>
      <c r="J538" s="17"/>
    </row>
    <row r="539" spans="9:10" ht="15.75" customHeight="1" x14ac:dyDescent="0.25">
      <c r="I539" s="17"/>
      <c r="J539" s="17"/>
    </row>
    <row r="540" spans="9:10" ht="15.75" customHeight="1" x14ac:dyDescent="0.25">
      <c r="I540" s="17"/>
      <c r="J540" s="17"/>
    </row>
    <row r="541" spans="9:10" ht="15.75" customHeight="1" x14ac:dyDescent="0.25">
      <c r="I541" s="17"/>
      <c r="J541" s="17"/>
    </row>
    <row r="542" spans="9:10" ht="15.75" customHeight="1" x14ac:dyDescent="0.25">
      <c r="I542" s="17"/>
      <c r="J542" s="17"/>
    </row>
    <row r="543" spans="9:10" ht="15.75" customHeight="1" x14ac:dyDescent="0.25">
      <c r="I543" s="17"/>
      <c r="J543" s="17"/>
    </row>
    <row r="544" spans="9:10" ht="15.75" customHeight="1" x14ac:dyDescent="0.25">
      <c r="I544" s="17"/>
      <c r="J544" s="17"/>
    </row>
    <row r="545" spans="9:10" ht="15.75" customHeight="1" x14ac:dyDescent="0.25">
      <c r="I545" s="17"/>
      <c r="J545" s="17"/>
    </row>
    <row r="546" spans="9:10" ht="15.75" customHeight="1" x14ac:dyDescent="0.25">
      <c r="I546" s="17"/>
      <c r="J546" s="17"/>
    </row>
    <row r="547" spans="9:10" ht="15.75" customHeight="1" x14ac:dyDescent="0.25">
      <c r="I547" s="17"/>
      <c r="J547" s="17"/>
    </row>
    <row r="548" spans="9:10" ht="15.75" customHeight="1" x14ac:dyDescent="0.25">
      <c r="I548" s="17"/>
      <c r="J548" s="17"/>
    </row>
    <row r="549" spans="9:10" ht="15.75" customHeight="1" x14ac:dyDescent="0.25">
      <c r="I549" s="17"/>
      <c r="J549" s="17"/>
    </row>
    <row r="550" spans="9:10" ht="15.75" customHeight="1" x14ac:dyDescent="0.25">
      <c r="I550" s="17"/>
      <c r="J550" s="17"/>
    </row>
    <row r="551" spans="9:10" ht="15.75" customHeight="1" x14ac:dyDescent="0.25">
      <c r="I551" s="17"/>
      <c r="J551" s="17"/>
    </row>
    <row r="552" spans="9:10" ht="15.75" customHeight="1" x14ac:dyDescent="0.25">
      <c r="I552" s="17"/>
      <c r="J552" s="17"/>
    </row>
    <row r="553" spans="9:10" ht="15.75" customHeight="1" x14ac:dyDescent="0.25">
      <c r="I553" s="17"/>
      <c r="J553" s="17"/>
    </row>
    <row r="554" spans="9:10" ht="15.75" customHeight="1" x14ac:dyDescent="0.25">
      <c r="I554" s="17"/>
      <c r="J554" s="17"/>
    </row>
    <row r="555" spans="9:10" ht="15.75" customHeight="1" x14ac:dyDescent="0.25">
      <c r="I555" s="17"/>
      <c r="J555" s="17"/>
    </row>
    <row r="556" spans="9:10" ht="15.75" customHeight="1" x14ac:dyDescent="0.25">
      <c r="I556" s="17"/>
      <c r="J556" s="17"/>
    </row>
    <row r="557" spans="9:10" ht="15.75" customHeight="1" x14ac:dyDescent="0.25">
      <c r="I557" s="17"/>
      <c r="J557" s="17"/>
    </row>
    <row r="558" spans="9:10" ht="15.75" customHeight="1" x14ac:dyDescent="0.25">
      <c r="I558" s="17"/>
      <c r="J558" s="17"/>
    </row>
    <row r="559" spans="9:10" ht="15.75" customHeight="1" x14ac:dyDescent="0.25">
      <c r="I559" s="17"/>
      <c r="J559" s="17"/>
    </row>
    <row r="560" spans="9:10" ht="15.75" customHeight="1" x14ac:dyDescent="0.25">
      <c r="I560" s="17"/>
      <c r="J560" s="17"/>
    </row>
    <row r="561" spans="9:10" ht="15.75" customHeight="1" x14ac:dyDescent="0.25">
      <c r="I561" s="17"/>
      <c r="J561" s="17"/>
    </row>
    <row r="562" spans="9:10" ht="15.75" customHeight="1" x14ac:dyDescent="0.25">
      <c r="I562" s="17"/>
      <c r="J562" s="17"/>
    </row>
    <row r="563" spans="9:10" ht="15.75" customHeight="1" x14ac:dyDescent="0.25">
      <c r="I563" s="17"/>
      <c r="J563" s="17"/>
    </row>
    <row r="564" spans="9:10" ht="15.75" customHeight="1" x14ac:dyDescent="0.25">
      <c r="I564" s="17"/>
      <c r="J564" s="17"/>
    </row>
    <row r="565" spans="9:10" ht="15.75" customHeight="1" x14ac:dyDescent="0.25">
      <c r="I565" s="17"/>
      <c r="J565" s="17"/>
    </row>
    <row r="566" spans="9:10" ht="15.75" customHeight="1" x14ac:dyDescent="0.25">
      <c r="I566" s="17"/>
      <c r="J566" s="17"/>
    </row>
    <row r="567" spans="9:10" ht="15.75" customHeight="1" x14ac:dyDescent="0.25">
      <c r="I567" s="17"/>
      <c r="J567" s="17"/>
    </row>
    <row r="568" spans="9:10" ht="15.75" customHeight="1" x14ac:dyDescent="0.25">
      <c r="I568" s="17"/>
      <c r="J568" s="17"/>
    </row>
    <row r="569" spans="9:10" ht="15.75" customHeight="1" x14ac:dyDescent="0.25">
      <c r="I569" s="17"/>
      <c r="J569" s="17"/>
    </row>
    <row r="570" spans="9:10" ht="15.75" customHeight="1" x14ac:dyDescent="0.25">
      <c r="I570" s="17"/>
      <c r="J570" s="17"/>
    </row>
    <row r="571" spans="9:10" ht="15.75" customHeight="1" x14ac:dyDescent="0.25">
      <c r="I571" s="17"/>
      <c r="J571" s="17"/>
    </row>
    <row r="572" spans="9:10" ht="15.75" customHeight="1" x14ac:dyDescent="0.25">
      <c r="I572" s="17"/>
      <c r="J572" s="17"/>
    </row>
    <row r="573" spans="9:10" ht="15.75" customHeight="1" x14ac:dyDescent="0.25">
      <c r="I573" s="17"/>
      <c r="J573" s="17"/>
    </row>
    <row r="574" spans="9:10" ht="15.75" customHeight="1" x14ac:dyDescent="0.25">
      <c r="I574" s="17"/>
      <c r="J574" s="17"/>
    </row>
    <row r="575" spans="9:10" ht="15.75" customHeight="1" x14ac:dyDescent="0.25">
      <c r="I575" s="17"/>
      <c r="J575" s="17"/>
    </row>
    <row r="576" spans="9:10" ht="15.75" customHeight="1" x14ac:dyDescent="0.25">
      <c r="I576" s="17"/>
      <c r="J576" s="17"/>
    </row>
    <row r="577" spans="9:10" ht="15.75" customHeight="1" x14ac:dyDescent="0.25">
      <c r="I577" s="17"/>
      <c r="J577" s="17"/>
    </row>
    <row r="578" spans="9:10" ht="15.75" customHeight="1" x14ac:dyDescent="0.25">
      <c r="I578" s="17"/>
      <c r="J578" s="17"/>
    </row>
    <row r="579" spans="9:10" ht="15.75" customHeight="1" x14ac:dyDescent="0.25">
      <c r="I579" s="17"/>
      <c r="J579" s="17"/>
    </row>
    <row r="580" spans="9:10" ht="15.75" customHeight="1" x14ac:dyDescent="0.25">
      <c r="I580" s="17"/>
      <c r="J580" s="17"/>
    </row>
    <row r="581" spans="9:10" ht="15.75" customHeight="1" x14ac:dyDescent="0.25">
      <c r="I581" s="17"/>
      <c r="J581" s="17"/>
    </row>
    <row r="582" spans="9:10" ht="15.75" customHeight="1" x14ac:dyDescent="0.25">
      <c r="I582" s="17"/>
      <c r="J582" s="17"/>
    </row>
    <row r="583" spans="9:10" ht="15.75" customHeight="1" x14ac:dyDescent="0.25">
      <c r="I583" s="17"/>
      <c r="J583" s="17"/>
    </row>
    <row r="584" spans="9:10" ht="15.75" customHeight="1" x14ac:dyDescent="0.25">
      <c r="I584" s="17"/>
      <c r="J584" s="17"/>
    </row>
    <row r="585" spans="9:10" ht="15.75" customHeight="1" x14ac:dyDescent="0.25">
      <c r="I585" s="17"/>
      <c r="J585" s="17"/>
    </row>
    <row r="586" spans="9:10" ht="15.75" customHeight="1" x14ac:dyDescent="0.25">
      <c r="I586" s="17"/>
      <c r="J586" s="17"/>
    </row>
    <row r="587" spans="9:10" ht="15.75" customHeight="1" x14ac:dyDescent="0.25">
      <c r="I587" s="17"/>
      <c r="J587" s="17"/>
    </row>
    <row r="588" spans="9:10" ht="15.75" customHeight="1" x14ac:dyDescent="0.25">
      <c r="I588" s="17"/>
      <c r="J588" s="17"/>
    </row>
    <row r="589" spans="9:10" ht="15.75" customHeight="1" x14ac:dyDescent="0.25">
      <c r="I589" s="17"/>
      <c r="J589" s="17"/>
    </row>
    <row r="590" spans="9:10" ht="15.75" customHeight="1" x14ac:dyDescent="0.25">
      <c r="I590" s="17"/>
      <c r="J590" s="17"/>
    </row>
    <row r="591" spans="9:10" ht="15.75" customHeight="1" x14ac:dyDescent="0.25">
      <c r="I591" s="17"/>
      <c r="J591" s="17"/>
    </row>
    <row r="592" spans="9:10" ht="15.75" customHeight="1" x14ac:dyDescent="0.25">
      <c r="I592" s="17"/>
      <c r="J592" s="17"/>
    </row>
    <row r="593" spans="9:10" ht="15.75" customHeight="1" x14ac:dyDescent="0.25">
      <c r="I593" s="17"/>
      <c r="J593" s="17"/>
    </row>
    <row r="594" spans="9:10" ht="15.75" customHeight="1" x14ac:dyDescent="0.25">
      <c r="I594" s="17"/>
      <c r="J594" s="17"/>
    </row>
    <row r="595" spans="9:10" ht="15.75" customHeight="1" x14ac:dyDescent="0.25">
      <c r="I595" s="17"/>
      <c r="J595" s="17"/>
    </row>
    <row r="596" spans="9:10" ht="15.75" customHeight="1" x14ac:dyDescent="0.25">
      <c r="I596" s="17"/>
      <c r="J596" s="17"/>
    </row>
    <row r="597" spans="9:10" ht="15.75" customHeight="1" x14ac:dyDescent="0.25">
      <c r="I597" s="17"/>
      <c r="J597" s="17"/>
    </row>
    <row r="598" spans="9:10" ht="15.75" customHeight="1" x14ac:dyDescent="0.25">
      <c r="I598" s="17"/>
      <c r="J598" s="17"/>
    </row>
    <row r="599" spans="9:10" ht="15.75" customHeight="1" x14ac:dyDescent="0.25">
      <c r="I599" s="17"/>
      <c r="J599" s="17"/>
    </row>
    <row r="600" spans="9:10" ht="15.75" customHeight="1" x14ac:dyDescent="0.25">
      <c r="I600" s="17"/>
      <c r="J600" s="17"/>
    </row>
    <row r="601" spans="9:10" ht="15.75" customHeight="1" x14ac:dyDescent="0.25">
      <c r="I601" s="17"/>
      <c r="J601" s="17"/>
    </row>
    <row r="602" spans="9:10" ht="15.75" customHeight="1" x14ac:dyDescent="0.25">
      <c r="I602" s="17"/>
      <c r="J602" s="17"/>
    </row>
    <row r="603" spans="9:10" ht="15.75" customHeight="1" x14ac:dyDescent="0.25">
      <c r="I603" s="17"/>
      <c r="J603" s="17"/>
    </row>
    <row r="604" spans="9:10" ht="15.75" customHeight="1" x14ac:dyDescent="0.25">
      <c r="I604" s="17"/>
      <c r="J604" s="17"/>
    </row>
    <row r="605" spans="9:10" ht="15.75" customHeight="1" x14ac:dyDescent="0.25">
      <c r="I605" s="17"/>
      <c r="J605" s="17"/>
    </row>
    <row r="606" spans="9:10" ht="15.75" customHeight="1" x14ac:dyDescent="0.25">
      <c r="I606" s="17"/>
      <c r="J606" s="17"/>
    </row>
    <row r="607" spans="9:10" ht="15.75" customHeight="1" x14ac:dyDescent="0.25">
      <c r="I607" s="17"/>
      <c r="J607" s="17"/>
    </row>
    <row r="608" spans="9:10" ht="15.75" customHeight="1" x14ac:dyDescent="0.25">
      <c r="I608" s="17"/>
      <c r="J608" s="17"/>
    </row>
    <row r="609" spans="9:10" ht="15.75" customHeight="1" x14ac:dyDescent="0.25">
      <c r="I609" s="17"/>
      <c r="J609" s="17"/>
    </row>
    <row r="610" spans="9:10" ht="15.75" customHeight="1" x14ac:dyDescent="0.25">
      <c r="I610" s="17"/>
      <c r="J610" s="17"/>
    </row>
    <row r="611" spans="9:10" ht="15.75" customHeight="1" x14ac:dyDescent="0.25">
      <c r="I611" s="17"/>
      <c r="J611" s="17"/>
    </row>
    <row r="612" spans="9:10" ht="15.75" customHeight="1" x14ac:dyDescent="0.25">
      <c r="I612" s="17"/>
      <c r="J612" s="17"/>
    </row>
    <row r="613" spans="9:10" ht="15.75" customHeight="1" x14ac:dyDescent="0.25">
      <c r="I613" s="17"/>
      <c r="J613" s="17"/>
    </row>
    <row r="614" spans="9:10" ht="15.75" customHeight="1" x14ac:dyDescent="0.25">
      <c r="I614" s="17"/>
      <c r="J614" s="17"/>
    </row>
    <row r="615" spans="9:10" ht="15.75" customHeight="1" x14ac:dyDescent="0.25">
      <c r="I615" s="17"/>
      <c r="J615" s="17"/>
    </row>
    <row r="616" spans="9:10" ht="15.75" customHeight="1" x14ac:dyDescent="0.25">
      <c r="I616" s="17"/>
      <c r="J616" s="17"/>
    </row>
    <row r="617" spans="9:10" ht="15.75" customHeight="1" x14ac:dyDescent="0.25">
      <c r="I617" s="17"/>
      <c r="J617" s="17"/>
    </row>
    <row r="618" spans="9:10" ht="15.75" customHeight="1" x14ac:dyDescent="0.25">
      <c r="I618" s="17"/>
      <c r="J618" s="17"/>
    </row>
    <row r="619" spans="9:10" ht="15.75" customHeight="1" x14ac:dyDescent="0.25">
      <c r="I619" s="17"/>
      <c r="J619" s="17"/>
    </row>
    <row r="620" spans="9:10" ht="15.75" customHeight="1" x14ac:dyDescent="0.25">
      <c r="I620" s="17"/>
      <c r="J620" s="17"/>
    </row>
    <row r="621" spans="9:10" ht="15.75" customHeight="1" x14ac:dyDescent="0.25">
      <c r="I621" s="17"/>
      <c r="J621" s="17"/>
    </row>
    <row r="622" spans="9:10" ht="15.75" customHeight="1" x14ac:dyDescent="0.25">
      <c r="I622" s="17"/>
      <c r="J622" s="17"/>
    </row>
    <row r="623" spans="9:10" ht="15.75" customHeight="1" x14ac:dyDescent="0.25">
      <c r="I623" s="17"/>
      <c r="J623" s="17"/>
    </row>
    <row r="624" spans="9:10" ht="15.75" customHeight="1" x14ac:dyDescent="0.25">
      <c r="I624" s="17"/>
      <c r="J624" s="17"/>
    </row>
    <row r="625" spans="9:10" ht="15.75" customHeight="1" x14ac:dyDescent="0.25">
      <c r="I625" s="17"/>
      <c r="J625" s="17"/>
    </row>
    <row r="626" spans="9:10" ht="15.75" customHeight="1" x14ac:dyDescent="0.25">
      <c r="I626" s="17"/>
      <c r="J626" s="17"/>
    </row>
    <row r="627" spans="9:10" ht="15.75" customHeight="1" x14ac:dyDescent="0.25">
      <c r="I627" s="17"/>
      <c r="J627" s="17"/>
    </row>
    <row r="628" spans="9:10" ht="15.75" customHeight="1" x14ac:dyDescent="0.25">
      <c r="I628" s="17"/>
      <c r="J628" s="17"/>
    </row>
    <row r="629" spans="9:10" ht="15.75" customHeight="1" x14ac:dyDescent="0.25">
      <c r="I629" s="17"/>
      <c r="J629" s="17"/>
    </row>
    <row r="630" spans="9:10" ht="15.75" customHeight="1" x14ac:dyDescent="0.25">
      <c r="I630" s="17"/>
      <c r="J630" s="17"/>
    </row>
    <row r="631" spans="9:10" ht="15.75" customHeight="1" x14ac:dyDescent="0.25">
      <c r="I631" s="17"/>
      <c r="J631" s="17"/>
    </row>
    <row r="632" spans="9:10" ht="15.75" customHeight="1" x14ac:dyDescent="0.25">
      <c r="I632" s="17"/>
      <c r="J632" s="17"/>
    </row>
    <row r="633" spans="9:10" ht="15.75" customHeight="1" x14ac:dyDescent="0.25">
      <c r="I633" s="17"/>
      <c r="J633" s="17"/>
    </row>
    <row r="634" spans="9:10" ht="15.75" customHeight="1" x14ac:dyDescent="0.25">
      <c r="I634" s="17"/>
      <c r="J634" s="17"/>
    </row>
    <row r="635" spans="9:10" ht="15.75" customHeight="1" x14ac:dyDescent="0.25">
      <c r="I635" s="17"/>
      <c r="J635" s="17"/>
    </row>
    <row r="636" spans="9:10" ht="15.75" customHeight="1" x14ac:dyDescent="0.25">
      <c r="I636" s="17"/>
      <c r="J636" s="17"/>
    </row>
    <row r="637" spans="9:10" ht="15.75" customHeight="1" x14ac:dyDescent="0.25">
      <c r="I637" s="17"/>
      <c r="J637" s="17"/>
    </row>
    <row r="638" spans="9:10" ht="15.75" customHeight="1" x14ac:dyDescent="0.25">
      <c r="I638" s="17"/>
      <c r="J638" s="17"/>
    </row>
    <row r="639" spans="9:10" ht="15.75" customHeight="1" x14ac:dyDescent="0.25">
      <c r="I639" s="17"/>
      <c r="J639" s="17"/>
    </row>
    <row r="640" spans="9:10" ht="15.75" customHeight="1" x14ac:dyDescent="0.25">
      <c r="I640" s="17"/>
      <c r="J640" s="17"/>
    </row>
    <row r="641" spans="9:10" ht="15.75" customHeight="1" x14ac:dyDescent="0.25">
      <c r="I641" s="17"/>
      <c r="J641" s="17"/>
    </row>
    <row r="642" spans="9:10" ht="15.75" customHeight="1" x14ac:dyDescent="0.25">
      <c r="I642" s="17"/>
      <c r="J642" s="17"/>
    </row>
    <row r="643" spans="9:10" ht="15.75" customHeight="1" x14ac:dyDescent="0.25">
      <c r="I643" s="17"/>
      <c r="J643" s="17"/>
    </row>
    <row r="644" spans="9:10" ht="15.75" customHeight="1" x14ac:dyDescent="0.25">
      <c r="I644" s="17"/>
      <c r="J644" s="17"/>
    </row>
    <row r="645" spans="9:10" ht="15.75" customHeight="1" x14ac:dyDescent="0.25">
      <c r="I645" s="17"/>
      <c r="J645" s="17"/>
    </row>
    <row r="646" spans="9:10" ht="15.75" customHeight="1" x14ac:dyDescent="0.25">
      <c r="I646" s="17"/>
      <c r="J646" s="17"/>
    </row>
    <row r="647" spans="9:10" ht="15.75" customHeight="1" x14ac:dyDescent="0.25">
      <c r="I647" s="17"/>
      <c r="J647" s="17"/>
    </row>
    <row r="648" spans="9:10" ht="15.75" customHeight="1" x14ac:dyDescent="0.25">
      <c r="I648" s="17"/>
      <c r="J648" s="17"/>
    </row>
    <row r="649" spans="9:10" ht="15.75" customHeight="1" x14ac:dyDescent="0.25">
      <c r="I649" s="17"/>
      <c r="J649" s="17"/>
    </row>
    <row r="650" spans="9:10" ht="15.75" customHeight="1" x14ac:dyDescent="0.25">
      <c r="I650" s="17"/>
      <c r="J650" s="17"/>
    </row>
    <row r="651" spans="9:10" ht="15.75" customHeight="1" x14ac:dyDescent="0.25">
      <c r="I651" s="17"/>
      <c r="J651" s="17"/>
    </row>
    <row r="652" spans="9:10" ht="15.75" customHeight="1" x14ac:dyDescent="0.25">
      <c r="I652" s="17"/>
      <c r="J652" s="17"/>
    </row>
    <row r="653" spans="9:10" ht="15.75" customHeight="1" x14ac:dyDescent="0.25">
      <c r="I653" s="17"/>
      <c r="J653" s="17"/>
    </row>
    <row r="654" spans="9:10" ht="15.75" customHeight="1" x14ac:dyDescent="0.25">
      <c r="I654" s="17"/>
      <c r="J654" s="17"/>
    </row>
    <row r="655" spans="9:10" ht="15.75" customHeight="1" x14ac:dyDescent="0.25">
      <c r="I655" s="17"/>
      <c r="J655" s="17"/>
    </row>
    <row r="656" spans="9:10" ht="15.75" customHeight="1" x14ac:dyDescent="0.25">
      <c r="I656" s="17"/>
      <c r="J656" s="17"/>
    </row>
    <row r="657" spans="9:10" ht="15.75" customHeight="1" x14ac:dyDescent="0.25">
      <c r="I657" s="17"/>
      <c r="J657" s="17"/>
    </row>
    <row r="658" spans="9:10" ht="15.75" customHeight="1" x14ac:dyDescent="0.25">
      <c r="I658" s="17"/>
      <c r="J658" s="17"/>
    </row>
    <row r="659" spans="9:10" ht="15.75" customHeight="1" x14ac:dyDescent="0.25">
      <c r="I659" s="17"/>
      <c r="J659" s="17"/>
    </row>
    <row r="660" spans="9:10" ht="15.75" customHeight="1" x14ac:dyDescent="0.25">
      <c r="I660" s="17"/>
      <c r="J660" s="17"/>
    </row>
    <row r="661" spans="9:10" ht="15.75" customHeight="1" x14ac:dyDescent="0.25">
      <c r="I661" s="17"/>
      <c r="J661" s="17"/>
    </row>
    <row r="662" spans="9:10" ht="15.75" customHeight="1" x14ac:dyDescent="0.25">
      <c r="I662" s="17"/>
      <c r="J662" s="17"/>
    </row>
    <row r="663" spans="9:10" ht="15.75" customHeight="1" x14ac:dyDescent="0.25">
      <c r="I663" s="17"/>
      <c r="J663" s="17"/>
    </row>
    <row r="664" spans="9:10" ht="15.75" customHeight="1" x14ac:dyDescent="0.25">
      <c r="I664" s="17"/>
      <c r="J664" s="17"/>
    </row>
    <row r="665" spans="9:10" ht="15.75" customHeight="1" x14ac:dyDescent="0.25">
      <c r="I665" s="17"/>
      <c r="J665" s="17"/>
    </row>
    <row r="666" spans="9:10" ht="15.75" customHeight="1" x14ac:dyDescent="0.25">
      <c r="I666" s="17"/>
      <c r="J666" s="17"/>
    </row>
    <row r="667" spans="9:10" ht="15.75" customHeight="1" x14ac:dyDescent="0.25">
      <c r="I667" s="17"/>
      <c r="J667" s="17"/>
    </row>
    <row r="668" spans="9:10" ht="15.75" customHeight="1" x14ac:dyDescent="0.25">
      <c r="I668" s="17"/>
      <c r="J668" s="17"/>
    </row>
    <row r="669" spans="9:10" ht="15.75" customHeight="1" x14ac:dyDescent="0.25">
      <c r="I669" s="17"/>
      <c r="J669" s="17"/>
    </row>
    <row r="670" spans="9:10" ht="15.75" customHeight="1" x14ac:dyDescent="0.25">
      <c r="I670" s="17"/>
      <c r="J670" s="17"/>
    </row>
    <row r="671" spans="9:10" ht="15.75" customHeight="1" x14ac:dyDescent="0.25">
      <c r="I671" s="17"/>
      <c r="J671" s="17"/>
    </row>
    <row r="672" spans="9:10" ht="15.75" customHeight="1" x14ac:dyDescent="0.25">
      <c r="I672" s="17"/>
      <c r="J672" s="17"/>
    </row>
    <row r="673" spans="9:10" ht="15.75" customHeight="1" x14ac:dyDescent="0.25">
      <c r="I673" s="17"/>
      <c r="J673" s="17"/>
    </row>
    <row r="674" spans="9:10" ht="15.75" customHeight="1" x14ac:dyDescent="0.25">
      <c r="I674" s="17"/>
      <c r="J674" s="17"/>
    </row>
    <row r="675" spans="9:10" ht="15.75" customHeight="1" x14ac:dyDescent="0.25">
      <c r="I675" s="17"/>
      <c r="J675" s="17"/>
    </row>
    <row r="676" spans="9:10" ht="15.75" customHeight="1" x14ac:dyDescent="0.25">
      <c r="I676" s="17"/>
      <c r="J676" s="17"/>
    </row>
    <row r="677" spans="9:10" ht="15.75" customHeight="1" x14ac:dyDescent="0.25">
      <c r="I677" s="17"/>
      <c r="J677" s="17"/>
    </row>
    <row r="678" spans="9:10" ht="15.75" customHeight="1" x14ac:dyDescent="0.25">
      <c r="I678" s="17"/>
      <c r="J678" s="17"/>
    </row>
    <row r="679" spans="9:10" ht="15.75" customHeight="1" x14ac:dyDescent="0.25">
      <c r="I679" s="17"/>
      <c r="J679" s="17"/>
    </row>
    <row r="680" spans="9:10" ht="15.75" customHeight="1" x14ac:dyDescent="0.25">
      <c r="I680" s="17"/>
      <c r="J680" s="17"/>
    </row>
    <row r="681" spans="9:10" ht="15.75" customHeight="1" x14ac:dyDescent="0.25">
      <c r="I681" s="17"/>
      <c r="J681" s="17"/>
    </row>
    <row r="682" spans="9:10" ht="15.75" customHeight="1" x14ac:dyDescent="0.25">
      <c r="I682" s="17"/>
      <c r="J682" s="17"/>
    </row>
    <row r="683" spans="9:10" ht="15.75" customHeight="1" x14ac:dyDescent="0.25">
      <c r="I683" s="17"/>
      <c r="J683" s="17"/>
    </row>
    <row r="684" spans="9:10" ht="15.75" customHeight="1" x14ac:dyDescent="0.25">
      <c r="I684" s="17"/>
      <c r="J684" s="17"/>
    </row>
    <row r="685" spans="9:10" ht="15.75" customHeight="1" x14ac:dyDescent="0.25">
      <c r="I685" s="17"/>
      <c r="J685" s="17"/>
    </row>
    <row r="686" spans="9:10" ht="15.75" customHeight="1" x14ac:dyDescent="0.25">
      <c r="I686" s="17"/>
      <c r="J686" s="17"/>
    </row>
    <row r="687" spans="9:10" ht="15.75" customHeight="1" x14ac:dyDescent="0.25">
      <c r="I687" s="17"/>
      <c r="J687" s="17"/>
    </row>
    <row r="688" spans="9:10" ht="15.75" customHeight="1" x14ac:dyDescent="0.25">
      <c r="I688" s="17"/>
      <c r="J688" s="17"/>
    </row>
    <row r="689" spans="9:10" ht="15.75" customHeight="1" x14ac:dyDescent="0.25">
      <c r="I689" s="17"/>
      <c r="J689" s="17"/>
    </row>
    <row r="690" spans="9:10" ht="15.75" customHeight="1" x14ac:dyDescent="0.25">
      <c r="I690" s="17"/>
      <c r="J690" s="17"/>
    </row>
    <row r="691" spans="9:10" ht="15.75" customHeight="1" x14ac:dyDescent="0.25">
      <c r="I691" s="17"/>
      <c r="J691" s="17"/>
    </row>
    <row r="692" spans="9:10" ht="15.75" customHeight="1" x14ac:dyDescent="0.25">
      <c r="I692" s="17"/>
      <c r="J692" s="17"/>
    </row>
    <row r="693" spans="9:10" ht="15.75" customHeight="1" x14ac:dyDescent="0.25">
      <c r="I693" s="17"/>
      <c r="J693" s="17"/>
    </row>
    <row r="694" spans="9:10" ht="15.75" customHeight="1" x14ac:dyDescent="0.25">
      <c r="I694" s="17"/>
      <c r="J694" s="17"/>
    </row>
    <row r="695" spans="9:10" ht="15.75" customHeight="1" x14ac:dyDescent="0.25">
      <c r="I695" s="17"/>
      <c r="J695" s="17"/>
    </row>
    <row r="696" spans="9:10" ht="15.75" customHeight="1" x14ac:dyDescent="0.25">
      <c r="I696" s="17"/>
      <c r="J696" s="17"/>
    </row>
    <row r="697" spans="9:10" ht="15.75" customHeight="1" x14ac:dyDescent="0.25">
      <c r="I697" s="17"/>
      <c r="J697" s="17"/>
    </row>
    <row r="698" spans="9:10" ht="15.75" customHeight="1" x14ac:dyDescent="0.25">
      <c r="I698" s="17"/>
      <c r="J698" s="17"/>
    </row>
    <row r="699" spans="9:10" ht="15.75" customHeight="1" x14ac:dyDescent="0.25">
      <c r="I699" s="17"/>
      <c r="J699" s="17"/>
    </row>
    <row r="700" spans="9:10" ht="15.75" customHeight="1" x14ac:dyDescent="0.25">
      <c r="I700" s="17"/>
      <c r="J700" s="17"/>
    </row>
    <row r="701" spans="9:10" ht="15.75" customHeight="1" x14ac:dyDescent="0.25">
      <c r="I701" s="17"/>
      <c r="J701" s="17"/>
    </row>
    <row r="702" spans="9:10" ht="15.75" customHeight="1" x14ac:dyDescent="0.25">
      <c r="I702" s="17"/>
      <c r="J702" s="17"/>
    </row>
    <row r="703" spans="9:10" ht="15.75" customHeight="1" x14ac:dyDescent="0.25">
      <c r="I703" s="17"/>
      <c r="J703" s="17"/>
    </row>
    <row r="704" spans="9:10" ht="15.75" customHeight="1" x14ac:dyDescent="0.25">
      <c r="I704" s="17"/>
      <c r="J704" s="17"/>
    </row>
    <row r="705" spans="9:10" ht="15.75" customHeight="1" x14ac:dyDescent="0.25">
      <c r="I705" s="17"/>
      <c r="J705" s="17"/>
    </row>
    <row r="706" spans="9:10" ht="15.75" customHeight="1" x14ac:dyDescent="0.25">
      <c r="I706" s="17"/>
      <c r="J706" s="17"/>
    </row>
    <row r="707" spans="9:10" ht="15.75" customHeight="1" x14ac:dyDescent="0.25">
      <c r="I707" s="17"/>
      <c r="J707" s="17"/>
    </row>
    <row r="708" spans="9:10" ht="15.75" customHeight="1" x14ac:dyDescent="0.25">
      <c r="I708" s="17"/>
      <c r="J708" s="17"/>
    </row>
    <row r="709" spans="9:10" ht="15.75" customHeight="1" x14ac:dyDescent="0.25">
      <c r="I709" s="17"/>
      <c r="J709" s="17"/>
    </row>
    <row r="710" spans="9:10" ht="15.75" customHeight="1" x14ac:dyDescent="0.25">
      <c r="I710" s="17"/>
      <c r="J710" s="17"/>
    </row>
    <row r="711" spans="9:10" ht="15.75" customHeight="1" x14ac:dyDescent="0.25">
      <c r="I711" s="17"/>
      <c r="J711" s="17"/>
    </row>
    <row r="712" spans="9:10" ht="15.75" customHeight="1" x14ac:dyDescent="0.25">
      <c r="I712" s="17"/>
      <c r="J712" s="17"/>
    </row>
    <row r="713" spans="9:10" ht="15.75" customHeight="1" x14ac:dyDescent="0.25">
      <c r="I713" s="17"/>
      <c r="J713" s="17"/>
    </row>
    <row r="714" spans="9:10" ht="15.75" customHeight="1" x14ac:dyDescent="0.25">
      <c r="I714" s="17"/>
      <c r="J714" s="17"/>
    </row>
    <row r="715" spans="9:10" ht="15.75" customHeight="1" x14ac:dyDescent="0.25">
      <c r="I715" s="17"/>
      <c r="J715" s="17"/>
    </row>
    <row r="716" spans="9:10" ht="15.75" customHeight="1" x14ac:dyDescent="0.25">
      <c r="I716" s="17"/>
      <c r="J716" s="17"/>
    </row>
    <row r="717" spans="9:10" ht="15.75" customHeight="1" x14ac:dyDescent="0.25">
      <c r="I717" s="17"/>
      <c r="J717" s="17"/>
    </row>
    <row r="718" spans="9:10" ht="15.75" customHeight="1" x14ac:dyDescent="0.25">
      <c r="I718" s="17"/>
      <c r="J718" s="17"/>
    </row>
    <row r="719" spans="9:10" ht="15.75" customHeight="1" x14ac:dyDescent="0.25">
      <c r="I719" s="17"/>
      <c r="J719" s="17"/>
    </row>
    <row r="720" spans="9:10" ht="15.75" customHeight="1" x14ac:dyDescent="0.25">
      <c r="I720" s="17"/>
      <c r="J720" s="17"/>
    </row>
    <row r="721" spans="9:10" ht="15.75" customHeight="1" x14ac:dyDescent="0.25">
      <c r="I721" s="17"/>
      <c r="J721" s="17"/>
    </row>
    <row r="722" spans="9:10" ht="15.75" customHeight="1" x14ac:dyDescent="0.25">
      <c r="I722" s="17"/>
      <c r="J722" s="17"/>
    </row>
    <row r="723" spans="9:10" ht="15.75" customHeight="1" x14ac:dyDescent="0.25">
      <c r="I723" s="17"/>
      <c r="J723" s="17"/>
    </row>
    <row r="724" spans="9:10" ht="15.75" customHeight="1" x14ac:dyDescent="0.25">
      <c r="I724" s="17"/>
      <c r="J724" s="17"/>
    </row>
    <row r="725" spans="9:10" ht="15.75" customHeight="1" x14ac:dyDescent="0.25">
      <c r="I725" s="17"/>
      <c r="J725" s="17"/>
    </row>
    <row r="726" spans="9:10" ht="15.75" customHeight="1" x14ac:dyDescent="0.25">
      <c r="I726" s="17"/>
      <c r="J726" s="17"/>
    </row>
    <row r="727" spans="9:10" ht="15.75" customHeight="1" x14ac:dyDescent="0.25">
      <c r="I727" s="17"/>
      <c r="J727" s="17"/>
    </row>
    <row r="728" spans="9:10" ht="15.75" customHeight="1" x14ac:dyDescent="0.25">
      <c r="I728" s="17"/>
      <c r="J728" s="17"/>
    </row>
    <row r="729" spans="9:10" ht="15.75" customHeight="1" x14ac:dyDescent="0.25">
      <c r="I729" s="17"/>
      <c r="J729" s="17"/>
    </row>
    <row r="730" spans="9:10" ht="15.75" customHeight="1" x14ac:dyDescent="0.25">
      <c r="I730" s="17"/>
      <c r="J730" s="17"/>
    </row>
    <row r="731" spans="9:10" ht="15.75" customHeight="1" x14ac:dyDescent="0.25">
      <c r="I731" s="17"/>
      <c r="J731" s="17"/>
    </row>
    <row r="732" spans="9:10" ht="15.75" customHeight="1" x14ac:dyDescent="0.25">
      <c r="I732" s="17"/>
      <c r="J732" s="17"/>
    </row>
    <row r="733" spans="9:10" ht="15.75" customHeight="1" x14ac:dyDescent="0.25">
      <c r="I733" s="17"/>
      <c r="J733" s="17"/>
    </row>
    <row r="734" spans="9:10" ht="15.75" customHeight="1" x14ac:dyDescent="0.25">
      <c r="I734" s="17"/>
      <c r="J734" s="17"/>
    </row>
    <row r="735" spans="9:10" ht="15.75" customHeight="1" x14ac:dyDescent="0.25">
      <c r="I735" s="17"/>
      <c r="J735" s="17"/>
    </row>
    <row r="736" spans="9:10" ht="15.75" customHeight="1" x14ac:dyDescent="0.25">
      <c r="I736" s="17"/>
      <c r="J736" s="17"/>
    </row>
    <row r="737" spans="9:10" ht="15.75" customHeight="1" x14ac:dyDescent="0.25">
      <c r="I737" s="17"/>
      <c r="J737" s="17"/>
    </row>
    <row r="738" spans="9:10" ht="15.75" customHeight="1" x14ac:dyDescent="0.25">
      <c r="I738" s="17"/>
      <c r="J738" s="17"/>
    </row>
    <row r="739" spans="9:10" ht="15.75" customHeight="1" x14ac:dyDescent="0.25">
      <c r="I739" s="17"/>
      <c r="J739" s="17"/>
    </row>
    <row r="740" spans="9:10" ht="15.75" customHeight="1" x14ac:dyDescent="0.25">
      <c r="I740" s="17"/>
      <c r="J740" s="17"/>
    </row>
    <row r="741" spans="9:10" ht="15.75" customHeight="1" x14ac:dyDescent="0.25">
      <c r="I741" s="17"/>
      <c r="J741" s="17"/>
    </row>
    <row r="742" spans="9:10" ht="15.75" customHeight="1" x14ac:dyDescent="0.25">
      <c r="I742" s="17"/>
      <c r="J742" s="17"/>
    </row>
    <row r="743" spans="9:10" ht="15.75" customHeight="1" x14ac:dyDescent="0.25">
      <c r="I743" s="17"/>
      <c r="J743" s="17"/>
    </row>
    <row r="744" spans="9:10" ht="15.75" customHeight="1" x14ac:dyDescent="0.25">
      <c r="I744" s="17"/>
      <c r="J744" s="17"/>
    </row>
    <row r="745" spans="9:10" ht="15.75" customHeight="1" x14ac:dyDescent="0.25">
      <c r="I745" s="17"/>
      <c r="J745" s="17"/>
    </row>
    <row r="746" spans="9:10" ht="15.75" customHeight="1" x14ac:dyDescent="0.25">
      <c r="I746" s="17"/>
      <c r="J746" s="17"/>
    </row>
    <row r="747" spans="9:10" ht="15.75" customHeight="1" x14ac:dyDescent="0.25">
      <c r="I747" s="17"/>
      <c r="J747" s="17"/>
    </row>
    <row r="748" spans="9:10" ht="15.75" customHeight="1" x14ac:dyDescent="0.25">
      <c r="I748" s="17"/>
      <c r="J748" s="17"/>
    </row>
    <row r="749" spans="9:10" ht="15.75" customHeight="1" x14ac:dyDescent="0.25">
      <c r="I749" s="17"/>
      <c r="J749" s="17"/>
    </row>
    <row r="750" spans="9:10" ht="15.75" customHeight="1" x14ac:dyDescent="0.25">
      <c r="I750" s="17"/>
      <c r="J750" s="17"/>
    </row>
    <row r="751" spans="9:10" ht="15.75" customHeight="1" x14ac:dyDescent="0.25">
      <c r="I751" s="17"/>
      <c r="J751" s="17"/>
    </row>
    <row r="752" spans="9:10" ht="15.75" customHeight="1" x14ac:dyDescent="0.25">
      <c r="I752" s="17"/>
      <c r="J752" s="17"/>
    </row>
    <row r="753" spans="9:10" ht="15.75" customHeight="1" x14ac:dyDescent="0.25">
      <c r="I753" s="17"/>
      <c r="J753" s="17"/>
    </row>
    <row r="754" spans="9:10" ht="15.75" customHeight="1" x14ac:dyDescent="0.25">
      <c r="I754" s="17"/>
      <c r="J754" s="17"/>
    </row>
    <row r="755" spans="9:10" ht="15.75" customHeight="1" x14ac:dyDescent="0.25">
      <c r="I755" s="17"/>
      <c r="J755" s="17"/>
    </row>
    <row r="756" spans="9:10" ht="15.75" customHeight="1" x14ac:dyDescent="0.25">
      <c r="I756" s="17"/>
      <c r="J756" s="17"/>
    </row>
    <row r="757" spans="9:10" ht="15.75" customHeight="1" x14ac:dyDescent="0.25">
      <c r="I757" s="17"/>
      <c r="J757" s="17"/>
    </row>
    <row r="758" spans="9:10" ht="15.75" customHeight="1" x14ac:dyDescent="0.25">
      <c r="I758" s="17"/>
      <c r="J758" s="17"/>
    </row>
    <row r="759" spans="9:10" ht="15.75" customHeight="1" x14ac:dyDescent="0.25">
      <c r="I759" s="17"/>
      <c r="J759" s="17"/>
    </row>
    <row r="760" spans="9:10" ht="15.75" customHeight="1" x14ac:dyDescent="0.25">
      <c r="I760" s="17"/>
      <c r="J760" s="17"/>
    </row>
    <row r="761" spans="9:10" ht="15.75" customHeight="1" x14ac:dyDescent="0.25">
      <c r="I761" s="17"/>
      <c r="J761" s="17"/>
    </row>
    <row r="762" spans="9:10" ht="15.75" customHeight="1" x14ac:dyDescent="0.25">
      <c r="I762" s="17"/>
      <c r="J762" s="17"/>
    </row>
    <row r="763" spans="9:10" ht="15.75" customHeight="1" x14ac:dyDescent="0.25">
      <c r="I763" s="17"/>
      <c r="J763" s="17"/>
    </row>
    <row r="764" spans="9:10" ht="15.75" customHeight="1" x14ac:dyDescent="0.25">
      <c r="I764" s="17"/>
      <c r="J764" s="17"/>
    </row>
    <row r="765" spans="9:10" ht="15.75" customHeight="1" x14ac:dyDescent="0.25">
      <c r="I765" s="17"/>
      <c r="J765" s="17"/>
    </row>
    <row r="766" spans="9:10" ht="15.75" customHeight="1" x14ac:dyDescent="0.25">
      <c r="I766" s="17"/>
      <c r="J766" s="17"/>
    </row>
    <row r="767" spans="9:10" ht="15.75" customHeight="1" x14ac:dyDescent="0.25">
      <c r="I767" s="17"/>
      <c r="J767" s="17"/>
    </row>
    <row r="768" spans="9:10" ht="15.75" customHeight="1" x14ac:dyDescent="0.25">
      <c r="I768" s="17"/>
      <c r="J768" s="17"/>
    </row>
    <row r="769" spans="9:10" ht="15.75" customHeight="1" x14ac:dyDescent="0.25">
      <c r="I769" s="17"/>
      <c r="J769" s="17"/>
    </row>
    <row r="770" spans="9:10" ht="15.75" customHeight="1" x14ac:dyDescent="0.25">
      <c r="I770" s="17"/>
      <c r="J770" s="17"/>
    </row>
    <row r="771" spans="9:10" ht="15.75" customHeight="1" x14ac:dyDescent="0.25">
      <c r="I771" s="17"/>
      <c r="J771" s="17"/>
    </row>
    <row r="772" spans="9:10" ht="15.75" customHeight="1" x14ac:dyDescent="0.25">
      <c r="I772" s="17"/>
      <c r="J772" s="17"/>
    </row>
    <row r="773" spans="9:10" ht="15.75" customHeight="1" x14ac:dyDescent="0.25">
      <c r="I773" s="17"/>
      <c r="J773" s="17"/>
    </row>
    <row r="774" spans="9:10" ht="15.75" customHeight="1" x14ac:dyDescent="0.25">
      <c r="I774" s="17"/>
      <c r="J774" s="17"/>
    </row>
    <row r="775" spans="9:10" ht="15.75" customHeight="1" x14ac:dyDescent="0.25">
      <c r="I775" s="17"/>
      <c r="J775" s="17"/>
    </row>
    <row r="776" spans="9:10" ht="15.75" customHeight="1" x14ac:dyDescent="0.25">
      <c r="I776" s="17"/>
      <c r="J776" s="17"/>
    </row>
    <row r="777" spans="9:10" ht="15.75" customHeight="1" x14ac:dyDescent="0.25">
      <c r="I777" s="17"/>
      <c r="J777" s="17"/>
    </row>
    <row r="778" spans="9:10" ht="15.75" customHeight="1" x14ac:dyDescent="0.25">
      <c r="I778" s="17"/>
      <c r="J778" s="17"/>
    </row>
    <row r="779" spans="9:10" ht="15.75" customHeight="1" x14ac:dyDescent="0.25">
      <c r="I779" s="17"/>
      <c r="J779" s="17"/>
    </row>
    <row r="780" spans="9:10" ht="15.75" customHeight="1" x14ac:dyDescent="0.25">
      <c r="I780" s="17"/>
      <c r="J780" s="17"/>
    </row>
    <row r="781" spans="9:10" ht="15.75" customHeight="1" x14ac:dyDescent="0.25">
      <c r="I781" s="17"/>
      <c r="J781" s="17"/>
    </row>
    <row r="782" spans="9:10" ht="15.75" customHeight="1" x14ac:dyDescent="0.25">
      <c r="I782" s="17"/>
      <c r="J782" s="17"/>
    </row>
    <row r="783" spans="9:10" ht="15.75" customHeight="1" x14ac:dyDescent="0.25">
      <c r="I783" s="17"/>
      <c r="J783" s="17"/>
    </row>
    <row r="784" spans="9:10" ht="15.75" customHeight="1" x14ac:dyDescent="0.25">
      <c r="I784" s="17"/>
      <c r="J784" s="17"/>
    </row>
    <row r="785" spans="9:10" ht="15.75" customHeight="1" x14ac:dyDescent="0.25">
      <c r="I785" s="17"/>
      <c r="J785" s="17"/>
    </row>
    <row r="786" spans="9:10" ht="15.75" customHeight="1" x14ac:dyDescent="0.25">
      <c r="I786" s="17"/>
      <c r="J786" s="17"/>
    </row>
    <row r="787" spans="9:10" ht="15.75" customHeight="1" x14ac:dyDescent="0.25">
      <c r="I787" s="17"/>
      <c r="J787" s="17"/>
    </row>
    <row r="788" spans="9:10" ht="15.75" customHeight="1" x14ac:dyDescent="0.25">
      <c r="I788" s="17"/>
      <c r="J788" s="17"/>
    </row>
    <row r="789" spans="9:10" ht="15.75" customHeight="1" x14ac:dyDescent="0.25">
      <c r="I789" s="17"/>
      <c r="J789" s="17"/>
    </row>
    <row r="790" spans="9:10" ht="15.75" customHeight="1" x14ac:dyDescent="0.25">
      <c r="I790" s="17"/>
      <c r="J790" s="17"/>
    </row>
    <row r="791" spans="9:10" ht="15.75" customHeight="1" x14ac:dyDescent="0.25">
      <c r="I791" s="17"/>
      <c r="J791" s="17"/>
    </row>
    <row r="792" spans="9:10" ht="15.75" customHeight="1" x14ac:dyDescent="0.25">
      <c r="I792" s="17"/>
      <c r="J792" s="17"/>
    </row>
    <row r="793" spans="9:10" ht="15.75" customHeight="1" x14ac:dyDescent="0.25">
      <c r="I793" s="17"/>
      <c r="J793" s="17"/>
    </row>
    <row r="794" spans="9:10" ht="15.75" customHeight="1" x14ac:dyDescent="0.25">
      <c r="I794" s="17"/>
      <c r="J794" s="17"/>
    </row>
    <row r="795" spans="9:10" ht="15.75" customHeight="1" x14ac:dyDescent="0.25">
      <c r="I795" s="17"/>
      <c r="J795" s="17"/>
    </row>
    <row r="796" spans="9:10" ht="15.75" customHeight="1" x14ac:dyDescent="0.25">
      <c r="I796" s="17"/>
      <c r="J796" s="17"/>
    </row>
    <row r="797" spans="9:10" ht="15.75" customHeight="1" x14ac:dyDescent="0.25">
      <c r="I797" s="17"/>
      <c r="J797" s="17"/>
    </row>
    <row r="798" spans="9:10" ht="15.75" customHeight="1" x14ac:dyDescent="0.25">
      <c r="I798" s="17"/>
      <c r="J798" s="17"/>
    </row>
    <row r="799" spans="9:10" ht="15.75" customHeight="1" x14ac:dyDescent="0.25">
      <c r="I799" s="17"/>
      <c r="J799" s="17"/>
    </row>
    <row r="800" spans="9:10" ht="15.75" customHeight="1" x14ac:dyDescent="0.25">
      <c r="I800" s="17"/>
      <c r="J800" s="17"/>
    </row>
    <row r="801" spans="9:10" ht="15.75" customHeight="1" x14ac:dyDescent="0.25">
      <c r="I801" s="17"/>
      <c r="J801" s="17"/>
    </row>
    <row r="802" spans="9:10" ht="15.75" customHeight="1" x14ac:dyDescent="0.25">
      <c r="I802" s="17"/>
      <c r="J802" s="17"/>
    </row>
    <row r="803" spans="9:10" ht="15.75" customHeight="1" x14ac:dyDescent="0.25">
      <c r="I803" s="17"/>
      <c r="J803" s="17"/>
    </row>
    <row r="804" spans="9:10" ht="15.75" customHeight="1" x14ac:dyDescent="0.25">
      <c r="I804" s="17"/>
      <c r="J804" s="17"/>
    </row>
    <row r="805" spans="9:10" ht="15.75" customHeight="1" x14ac:dyDescent="0.25">
      <c r="I805" s="17"/>
      <c r="J805" s="17"/>
    </row>
    <row r="806" spans="9:10" ht="15.75" customHeight="1" x14ac:dyDescent="0.25">
      <c r="I806" s="17"/>
      <c r="J806" s="17"/>
    </row>
    <row r="807" spans="9:10" ht="15.75" customHeight="1" x14ac:dyDescent="0.25">
      <c r="I807" s="17"/>
      <c r="J807" s="17"/>
    </row>
    <row r="808" spans="9:10" ht="15.75" customHeight="1" x14ac:dyDescent="0.25">
      <c r="I808" s="17"/>
      <c r="J808" s="17"/>
    </row>
    <row r="809" spans="9:10" ht="15.75" customHeight="1" x14ac:dyDescent="0.25">
      <c r="I809" s="17"/>
      <c r="J809" s="17"/>
    </row>
    <row r="810" spans="9:10" ht="15.75" customHeight="1" x14ac:dyDescent="0.25">
      <c r="I810" s="17"/>
      <c r="J810" s="17"/>
    </row>
    <row r="811" spans="9:10" ht="15.75" customHeight="1" x14ac:dyDescent="0.25">
      <c r="I811" s="17"/>
      <c r="J811" s="17"/>
    </row>
    <row r="812" spans="9:10" ht="15.75" customHeight="1" x14ac:dyDescent="0.25">
      <c r="I812" s="17"/>
      <c r="J812" s="17"/>
    </row>
    <row r="813" spans="9:10" ht="15.75" customHeight="1" x14ac:dyDescent="0.25">
      <c r="I813" s="17"/>
      <c r="J813" s="17"/>
    </row>
    <row r="814" spans="9:10" ht="15.75" customHeight="1" x14ac:dyDescent="0.25">
      <c r="I814" s="17"/>
      <c r="J814" s="17"/>
    </row>
    <row r="815" spans="9:10" ht="15.75" customHeight="1" x14ac:dyDescent="0.25">
      <c r="I815" s="17"/>
      <c r="J815" s="17"/>
    </row>
    <row r="816" spans="9:10" ht="15.75" customHeight="1" x14ac:dyDescent="0.25">
      <c r="I816" s="17"/>
      <c r="J816" s="17"/>
    </row>
    <row r="817" spans="9:10" ht="15.75" customHeight="1" x14ac:dyDescent="0.25">
      <c r="I817" s="17"/>
      <c r="J817" s="17"/>
    </row>
    <row r="818" spans="9:10" ht="15.75" customHeight="1" x14ac:dyDescent="0.25">
      <c r="I818" s="17"/>
      <c r="J818" s="17"/>
    </row>
    <row r="819" spans="9:10" ht="15.75" customHeight="1" x14ac:dyDescent="0.25">
      <c r="I819" s="17"/>
      <c r="J819" s="17"/>
    </row>
    <row r="820" spans="9:10" ht="15.75" customHeight="1" x14ac:dyDescent="0.25">
      <c r="I820" s="17"/>
      <c r="J820" s="17"/>
    </row>
    <row r="821" spans="9:10" ht="15.75" customHeight="1" x14ac:dyDescent="0.25">
      <c r="I821" s="17"/>
      <c r="J821" s="17"/>
    </row>
    <row r="822" spans="9:10" ht="15.75" customHeight="1" x14ac:dyDescent="0.25">
      <c r="I822" s="17"/>
      <c r="J822" s="17"/>
    </row>
    <row r="823" spans="9:10" ht="15.75" customHeight="1" x14ac:dyDescent="0.25">
      <c r="I823" s="17"/>
      <c r="J823" s="17"/>
    </row>
    <row r="824" spans="9:10" ht="15.75" customHeight="1" x14ac:dyDescent="0.25">
      <c r="I824" s="17"/>
      <c r="J824" s="17"/>
    </row>
    <row r="825" spans="9:10" ht="15.75" customHeight="1" x14ac:dyDescent="0.25">
      <c r="I825" s="17"/>
      <c r="J825" s="17"/>
    </row>
    <row r="826" spans="9:10" ht="15.75" customHeight="1" x14ac:dyDescent="0.25">
      <c r="I826" s="17"/>
      <c r="J826" s="17"/>
    </row>
    <row r="827" spans="9:10" ht="15.75" customHeight="1" x14ac:dyDescent="0.25">
      <c r="I827" s="17"/>
      <c r="J827" s="17"/>
    </row>
    <row r="828" spans="9:10" ht="15.75" customHeight="1" x14ac:dyDescent="0.25">
      <c r="I828" s="17"/>
      <c r="J828" s="17"/>
    </row>
    <row r="829" spans="9:10" ht="15.75" customHeight="1" x14ac:dyDescent="0.25">
      <c r="I829" s="17"/>
      <c r="J829" s="17"/>
    </row>
    <row r="830" spans="9:10" ht="15.75" customHeight="1" x14ac:dyDescent="0.25">
      <c r="I830" s="17"/>
      <c r="J830" s="17"/>
    </row>
    <row r="831" spans="9:10" ht="15.75" customHeight="1" x14ac:dyDescent="0.25">
      <c r="I831" s="17"/>
      <c r="J831" s="17"/>
    </row>
    <row r="832" spans="9:10" ht="15.75" customHeight="1" x14ac:dyDescent="0.25">
      <c r="I832" s="17"/>
      <c r="J832" s="17"/>
    </row>
    <row r="833" spans="9:10" ht="15.75" customHeight="1" x14ac:dyDescent="0.25">
      <c r="I833" s="17"/>
      <c r="J833" s="17"/>
    </row>
    <row r="834" spans="9:10" ht="15.75" customHeight="1" x14ac:dyDescent="0.25">
      <c r="I834" s="17"/>
      <c r="J834" s="17"/>
    </row>
    <row r="835" spans="9:10" ht="15.75" customHeight="1" x14ac:dyDescent="0.25">
      <c r="I835" s="17"/>
      <c r="J835" s="17"/>
    </row>
    <row r="836" spans="9:10" ht="15.75" customHeight="1" x14ac:dyDescent="0.25">
      <c r="I836" s="17"/>
      <c r="J836" s="17"/>
    </row>
    <row r="837" spans="9:10" ht="15.75" customHeight="1" x14ac:dyDescent="0.25">
      <c r="I837" s="17"/>
      <c r="J837" s="17"/>
    </row>
    <row r="838" spans="9:10" ht="15.75" customHeight="1" x14ac:dyDescent="0.25">
      <c r="I838" s="17"/>
      <c r="J838" s="17"/>
    </row>
    <row r="839" spans="9:10" ht="15.75" customHeight="1" x14ac:dyDescent="0.25">
      <c r="I839" s="17"/>
      <c r="J839" s="17"/>
    </row>
    <row r="840" spans="9:10" ht="15.75" customHeight="1" x14ac:dyDescent="0.25">
      <c r="I840" s="17"/>
      <c r="J840" s="17"/>
    </row>
    <row r="841" spans="9:10" ht="15.75" customHeight="1" x14ac:dyDescent="0.25">
      <c r="I841" s="17"/>
      <c r="J841" s="17"/>
    </row>
    <row r="842" spans="9:10" ht="15.75" customHeight="1" x14ac:dyDescent="0.25">
      <c r="I842" s="17"/>
      <c r="J842" s="17"/>
    </row>
    <row r="843" spans="9:10" ht="15.75" customHeight="1" x14ac:dyDescent="0.25">
      <c r="I843" s="17"/>
      <c r="J843" s="17"/>
    </row>
    <row r="844" spans="9:10" ht="15.75" customHeight="1" x14ac:dyDescent="0.25">
      <c r="I844" s="17"/>
      <c r="J844" s="17"/>
    </row>
    <row r="845" spans="9:10" ht="15.75" customHeight="1" x14ac:dyDescent="0.25">
      <c r="I845" s="17"/>
      <c r="J845" s="17"/>
    </row>
    <row r="846" spans="9:10" ht="15.75" customHeight="1" x14ac:dyDescent="0.25">
      <c r="I846" s="17"/>
      <c r="J846" s="17"/>
    </row>
    <row r="847" spans="9:10" ht="15.75" customHeight="1" x14ac:dyDescent="0.25">
      <c r="I847" s="17"/>
      <c r="J847" s="17"/>
    </row>
    <row r="848" spans="9:10" ht="15.75" customHeight="1" x14ac:dyDescent="0.25">
      <c r="I848" s="17"/>
      <c r="J848" s="17"/>
    </row>
    <row r="849" spans="9:10" ht="15.75" customHeight="1" x14ac:dyDescent="0.25">
      <c r="I849" s="17"/>
      <c r="J849" s="17"/>
    </row>
    <row r="850" spans="9:10" ht="15.75" customHeight="1" x14ac:dyDescent="0.25">
      <c r="I850" s="17"/>
      <c r="J850" s="17"/>
    </row>
    <row r="851" spans="9:10" ht="15.75" customHeight="1" x14ac:dyDescent="0.25">
      <c r="I851" s="17"/>
      <c r="J851" s="17"/>
    </row>
    <row r="852" spans="9:10" ht="15.75" customHeight="1" x14ac:dyDescent="0.25">
      <c r="I852" s="17"/>
      <c r="J852" s="17"/>
    </row>
    <row r="853" spans="9:10" ht="15.75" customHeight="1" x14ac:dyDescent="0.25">
      <c r="I853" s="17"/>
      <c r="J853" s="17"/>
    </row>
    <row r="854" spans="9:10" ht="15.75" customHeight="1" x14ac:dyDescent="0.25">
      <c r="I854" s="17"/>
      <c r="J854" s="17"/>
    </row>
    <row r="855" spans="9:10" ht="15.75" customHeight="1" x14ac:dyDescent="0.25">
      <c r="I855" s="17"/>
      <c r="J855" s="17"/>
    </row>
    <row r="856" spans="9:10" ht="15.75" customHeight="1" x14ac:dyDescent="0.25">
      <c r="I856" s="17"/>
      <c r="J856" s="17"/>
    </row>
    <row r="857" spans="9:10" ht="15.75" customHeight="1" x14ac:dyDescent="0.25">
      <c r="I857" s="17"/>
      <c r="J857" s="17"/>
    </row>
    <row r="858" spans="9:10" ht="15.75" customHeight="1" x14ac:dyDescent="0.25">
      <c r="I858" s="17"/>
      <c r="J858" s="17"/>
    </row>
    <row r="859" spans="9:10" ht="15.75" customHeight="1" x14ac:dyDescent="0.25">
      <c r="I859" s="17"/>
      <c r="J859" s="17"/>
    </row>
    <row r="860" spans="9:10" ht="15.75" customHeight="1" x14ac:dyDescent="0.25">
      <c r="I860" s="17"/>
      <c r="J860" s="17"/>
    </row>
    <row r="861" spans="9:10" ht="15.75" customHeight="1" x14ac:dyDescent="0.25">
      <c r="I861" s="17"/>
      <c r="J861" s="17"/>
    </row>
    <row r="862" spans="9:10" ht="15.75" customHeight="1" x14ac:dyDescent="0.25">
      <c r="I862" s="17"/>
      <c r="J862" s="17"/>
    </row>
    <row r="863" spans="9:10" ht="15.75" customHeight="1" x14ac:dyDescent="0.25">
      <c r="I863" s="17"/>
      <c r="J863" s="17"/>
    </row>
    <row r="864" spans="9:10" ht="15.75" customHeight="1" x14ac:dyDescent="0.25">
      <c r="I864" s="17"/>
      <c r="J864" s="17"/>
    </row>
    <row r="865" spans="9:10" ht="15.75" customHeight="1" x14ac:dyDescent="0.25">
      <c r="I865" s="17"/>
      <c r="J865" s="17"/>
    </row>
    <row r="866" spans="9:10" ht="15.75" customHeight="1" x14ac:dyDescent="0.25">
      <c r="I866" s="17"/>
      <c r="J866" s="17"/>
    </row>
    <row r="867" spans="9:10" ht="15.75" customHeight="1" x14ac:dyDescent="0.25">
      <c r="I867" s="17"/>
      <c r="J867" s="17"/>
    </row>
    <row r="868" spans="9:10" ht="15.75" customHeight="1" x14ac:dyDescent="0.25">
      <c r="I868" s="17"/>
      <c r="J868" s="17"/>
    </row>
    <row r="869" spans="9:10" ht="15.75" customHeight="1" x14ac:dyDescent="0.25">
      <c r="I869" s="17"/>
      <c r="J869" s="17"/>
    </row>
    <row r="870" spans="9:10" ht="15.75" customHeight="1" x14ac:dyDescent="0.25">
      <c r="I870" s="17"/>
      <c r="J870" s="17"/>
    </row>
    <row r="871" spans="9:10" ht="15.75" customHeight="1" x14ac:dyDescent="0.25">
      <c r="I871" s="17"/>
      <c r="J871" s="17"/>
    </row>
    <row r="872" spans="9:10" ht="15.75" customHeight="1" x14ac:dyDescent="0.25">
      <c r="I872" s="17"/>
      <c r="J872" s="17"/>
    </row>
    <row r="873" spans="9:10" ht="15.75" customHeight="1" x14ac:dyDescent="0.25">
      <c r="I873" s="17"/>
      <c r="J873" s="17"/>
    </row>
    <row r="874" spans="9:10" ht="15.75" customHeight="1" x14ac:dyDescent="0.25">
      <c r="I874" s="17"/>
      <c r="J874" s="17"/>
    </row>
    <row r="875" spans="9:10" ht="15.75" customHeight="1" x14ac:dyDescent="0.25">
      <c r="I875" s="17"/>
      <c r="J875" s="17"/>
    </row>
    <row r="876" spans="9:10" ht="15.75" customHeight="1" x14ac:dyDescent="0.25">
      <c r="I876" s="17"/>
      <c r="J876" s="17"/>
    </row>
    <row r="877" spans="9:10" ht="15.75" customHeight="1" x14ac:dyDescent="0.25">
      <c r="I877" s="17"/>
      <c r="J877" s="17"/>
    </row>
    <row r="878" spans="9:10" ht="15.75" customHeight="1" x14ac:dyDescent="0.25">
      <c r="I878" s="17"/>
      <c r="J878" s="17"/>
    </row>
    <row r="879" spans="9:10" ht="15.75" customHeight="1" x14ac:dyDescent="0.25">
      <c r="I879" s="17"/>
      <c r="J879" s="17"/>
    </row>
    <row r="880" spans="9:10" ht="15.75" customHeight="1" x14ac:dyDescent="0.25">
      <c r="I880" s="17"/>
      <c r="J880" s="17"/>
    </row>
    <row r="881" spans="9:10" ht="15.75" customHeight="1" x14ac:dyDescent="0.25">
      <c r="I881" s="17"/>
      <c r="J881" s="17"/>
    </row>
    <row r="882" spans="9:10" ht="15.75" customHeight="1" x14ac:dyDescent="0.25">
      <c r="I882" s="17"/>
      <c r="J882" s="17"/>
    </row>
    <row r="883" spans="9:10" ht="15.75" customHeight="1" x14ac:dyDescent="0.25">
      <c r="I883" s="17"/>
      <c r="J883" s="17"/>
    </row>
    <row r="884" spans="9:10" ht="15.75" customHeight="1" x14ac:dyDescent="0.25">
      <c r="I884" s="17"/>
      <c r="J884" s="17"/>
    </row>
    <row r="885" spans="9:10" ht="15.75" customHeight="1" x14ac:dyDescent="0.25">
      <c r="I885" s="17"/>
      <c r="J885" s="17"/>
    </row>
    <row r="886" spans="9:10" ht="15.75" customHeight="1" x14ac:dyDescent="0.25">
      <c r="I886" s="17"/>
      <c r="J886" s="17"/>
    </row>
    <row r="887" spans="9:10" ht="15.75" customHeight="1" x14ac:dyDescent="0.25">
      <c r="I887" s="17"/>
      <c r="J887" s="17"/>
    </row>
    <row r="888" spans="9:10" ht="15.75" customHeight="1" x14ac:dyDescent="0.25">
      <c r="I888" s="17"/>
      <c r="J888" s="17"/>
    </row>
    <row r="889" spans="9:10" ht="15.75" customHeight="1" x14ac:dyDescent="0.25">
      <c r="I889" s="17"/>
      <c r="J889" s="17"/>
    </row>
    <row r="890" spans="9:10" ht="15.75" customHeight="1" x14ac:dyDescent="0.25">
      <c r="I890" s="17"/>
      <c r="J890" s="17"/>
    </row>
    <row r="891" spans="9:10" ht="15.75" customHeight="1" x14ac:dyDescent="0.25">
      <c r="I891" s="17"/>
      <c r="J891" s="17"/>
    </row>
    <row r="892" spans="9:10" ht="15.75" customHeight="1" x14ac:dyDescent="0.25">
      <c r="I892" s="17"/>
      <c r="J892" s="17"/>
    </row>
    <row r="893" spans="9:10" ht="15.75" customHeight="1" x14ac:dyDescent="0.25">
      <c r="I893" s="17"/>
      <c r="J893" s="17"/>
    </row>
    <row r="894" spans="9:10" ht="15.75" customHeight="1" x14ac:dyDescent="0.25">
      <c r="I894" s="17"/>
      <c r="J894" s="17"/>
    </row>
    <row r="895" spans="9:10" ht="15.75" customHeight="1" x14ac:dyDescent="0.25">
      <c r="I895" s="17"/>
      <c r="J895" s="17"/>
    </row>
    <row r="896" spans="9:10" ht="15.75" customHeight="1" x14ac:dyDescent="0.25">
      <c r="I896" s="17"/>
      <c r="J896" s="17"/>
    </row>
    <row r="897" spans="9:10" ht="15.75" customHeight="1" x14ac:dyDescent="0.25">
      <c r="I897" s="17"/>
      <c r="J897" s="17"/>
    </row>
    <row r="898" spans="9:10" ht="15.75" customHeight="1" x14ac:dyDescent="0.25">
      <c r="I898" s="17"/>
      <c r="J898" s="17"/>
    </row>
    <row r="899" spans="9:10" ht="15.75" customHeight="1" x14ac:dyDescent="0.25">
      <c r="I899" s="17"/>
      <c r="J899" s="17"/>
    </row>
    <row r="900" spans="9:10" ht="15.75" customHeight="1" x14ac:dyDescent="0.25">
      <c r="I900" s="17"/>
      <c r="J900" s="17"/>
    </row>
    <row r="901" spans="9:10" ht="15.75" customHeight="1" x14ac:dyDescent="0.25">
      <c r="I901" s="17"/>
      <c r="J901" s="17"/>
    </row>
    <row r="902" spans="9:10" ht="15.75" customHeight="1" x14ac:dyDescent="0.25">
      <c r="I902" s="17"/>
      <c r="J902" s="17"/>
    </row>
    <row r="903" spans="9:10" ht="15.75" customHeight="1" x14ac:dyDescent="0.25">
      <c r="I903" s="17"/>
      <c r="J903" s="17"/>
    </row>
    <row r="904" spans="9:10" ht="15.75" customHeight="1" x14ac:dyDescent="0.25">
      <c r="I904" s="17"/>
      <c r="J904" s="17"/>
    </row>
    <row r="905" spans="9:10" ht="15.75" customHeight="1" x14ac:dyDescent="0.25">
      <c r="I905" s="17"/>
      <c r="J905" s="17"/>
    </row>
    <row r="906" spans="9:10" ht="15.75" customHeight="1" x14ac:dyDescent="0.25">
      <c r="I906" s="17"/>
      <c r="J906" s="17"/>
    </row>
    <row r="907" spans="9:10" ht="15.75" customHeight="1" x14ac:dyDescent="0.25">
      <c r="I907" s="17"/>
      <c r="J907" s="17"/>
    </row>
    <row r="908" spans="9:10" ht="15.75" customHeight="1" x14ac:dyDescent="0.25">
      <c r="I908" s="17"/>
      <c r="J908" s="17"/>
    </row>
    <row r="909" spans="9:10" ht="15.75" customHeight="1" x14ac:dyDescent="0.25">
      <c r="I909" s="17"/>
      <c r="J909" s="17"/>
    </row>
    <row r="910" spans="9:10" ht="15.75" customHeight="1" x14ac:dyDescent="0.25">
      <c r="I910" s="17"/>
      <c r="J910" s="17"/>
    </row>
    <row r="911" spans="9:10" ht="15.75" customHeight="1" x14ac:dyDescent="0.25">
      <c r="I911" s="17"/>
      <c r="J911" s="17"/>
    </row>
    <row r="912" spans="9:10" ht="15.75" customHeight="1" x14ac:dyDescent="0.25">
      <c r="I912" s="17"/>
      <c r="J912" s="17"/>
    </row>
    <row r="913" ht="15.75" customHeight="1" x14ac:dyDescent="0.2"/>
  </sheetData>
  <mergeCells count="10">
    <mergeCell ref="K73:L73"/>
    <mergeCell ref="K74:L74"/>
    <mergeCell ref="K34:L34"/>
    <mergeCell ref="K35:L35"/>
    <mergeCell ref="B38:L38"/>
    <mergeCell ref="A39:A40"/>
    <mergeCell ref="B39:J39"/>
    <mergeCell ref="B1:K1"/>
    <mergeCell ref="A3:A4"/>
    <mergeCell ref="B3:J3"/>
  </mergeCells>
  <pageMargins left="0.7" right="0.7" top="0.75" bottom="0.75" header="0" footer="0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13" zoomScale="80" zoomScaleNormal="80" workbookViewId="0">
      <selection activeCell="K25" sqref="K25:K38"/>
    </sheetView>
  </sheetViews>
  <sheetFormatPr baseColWidth="10" defaultRowHeight="14.25" x14ac:dyDescent="0.2"/>
  <cols>
    <col min="1" max="1" width="7.125" style="56" customWidth="1"/>
    <col min="2" max="2" width="13.375" customWidth="1"/>
    <col min="3" max="3" width="14.5" customWidth="1"/>
    <col min="4" max="4" width="40.625" customWidth="1"/>
    <col min="5" max="5" width="27.125" customWidth="1"/>
    <col min="6" max="6" width="18.25" customWidth="1"/>
    <col min="8" max="8" width="16.875" customWidth="1"/>
    <col min="9" max="9" width="16.75" customWidth="1"/>
    <col min="10" max="10" width="17.125" customWidth="1"/>
    <col min="11" max="11" width="12.75" customWidth="1"/>
    <col min="12" max="12" width="17.375" bestFit="1" customWidth="1"/>
  </cols>
  <sheetData>
    <row r="1" spans="1:12" ht="27" thickBot="1" x14ac:dyDescent="0.45">
      <c r="A1" s="64"/>
      <c r="B1" s="376" t="s">
        <v>110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2" ht="26.25" x14ac:dyDescent="0.4">
      <c r="A2" s="377" t="s">
        <v>106</v>
      </c>
      <c r="B2" s="372" t="s">
        <v>1025</v>
      </c>
      <c r="C2" s="373"/>
      <c r="D2" s="373"/>
      <c r="E2" s="373"/>
      <c r="F2" s="373"/>
      <c r="G2" s="373"/>
      <c r="H2" s="373"/>
      <c r="I2" s="373"/>
      <c r="J2" s="373"/>
      <c r="K2" s="72"/>
      <c r="L2" s="73"/>
    </row>
    <row r="3" spans="1:12" ht="15" x14ac:dyDescent="0.2">
      <c r="A3" s="378"/>
      <c r="B3" s="65" t="s">
        <v>0</v>
      </c>
      <c r="C3" s="65" t="s">
        <v>1</v>
      </c>
      <c r="D3" s="65" t="s">
        <v>2</v>
      </c>
      <c r="E3" s="65" t="s">
        <v>3</v>
      </c>
      <c r="F3" s="65" t="s">
        <v>4</v>
      </c>
      <c r="G3" s="65" t="s">
        <v>5</v>
      </c>
      <c r="H3" s="65" t="s">
        <v>6</v>
      </c>
      <c r="I3" s="65" t="s">
        <v>7</v>
      </c>
      <c r="J3" s="65" t="s">
        <v>8</v>
      </c>
      <c r="K3" s="65" t="s">
        <v>9</v>
      </c>
      <c r="L3" s="74"/>
    </row>
    <row r="4" spans="1:12" ht="15" x14ac:dyDescent="0.2">
      <c r="A4" s="150">
        <v>1</v>
      </c>
      <c r="B4" s="60" t="s">
        <v>172</v>
      </c>
      <c r="C4" s="62">
        <v>2</v>
      </c>
      <c r="D4" s="136" t="s">
        <v>1027</v>
      </c>
      <c r="E4" s="131" t="s">
        <v>1028</v>
      </c>
      <c r="F4" s="131" t="s">
        <v>1029</v>
      </c>
      <c r="G4" s="145">
        <v>2011</v>
      </c>
      <c r="H4" s="131" t="s">
        <v>16</v>
      </c>
      <c r="I4" s="141">
        <v>392</v>
      </c>
      <c r="J4" s="161">
        <f>I4*C4</f>
        <v>784</v>
      </c>
      <c r="K4" s="61">
        <v>4509</v>
      </c>
      <c r="L4" s="75"/>
    </row>
    <row r="5" spans="1:12" ht="15" x14ac:dyDescent="0.2">
      <c r="A5" s="150">
        <v>2</v>
      </c>
      <c r="B5" s="60" t="s">
        <v>174</v>
      </c>
      <c r="C5" s="62">
        <v>5</v>
      </c>
      <c r="D5" s="136" t="s">
        <v>1030</v>
      </c>
      <c r="E5" s="131" t="s">
        <v>1031</v>
      </c>
      <c r="F5" s="131" t="s">
        <v>32</v>
      </c>
      <c r="G5" s="131">
        <v>2013</v>
      </c>
      <c r="H5" s="131" t="s">
        <v>11</v>
      </c>
      <c r="I5" s="134">
        <v>118</v>
      </c>
      <c r="J5" s="161">
        <f>I5*C5</f>
        <v>590</v>
      </c>
      <c r="K5" s="61" t="s">
        <v>2590</v>
      </c>
      <c r="L5" s="75"/>
    </row>
    <row r="6" spans="1:12" ht="15" x14ac:dyDescent="0.2">
      <c r="A6" s="150">
        <v>3</v>
      </c>
      <c r="B6" s="60" t="s">
        <v>173</v>
      </c>
      <c r="C6" s="62">
        <v>3</v>
      </c>
      <c r="D6" s="136" t="s">
        <v>1032</v>
      </c>
      <c r="E6" s="131" t="s">
        <v>1033</v>
      </c>
      <c r="F6" s="131" t="s">
        <v>1034</v>
      </c>
      <c r="G6" s="131">
        <v>2013</v>
      </c>
      <c r="H6" s="131" t="s">
        <v>16</v>
      </c>
      <c r="I6" s="134">
        <v>905</v>
      </c>
      <c r="J6" s="161">
        <f>I6*C6</f>
        <v>2715</v>
      </c>
      <c r="K6" s="61" t="s">
        <v>1066</v>
      </c>
      <c r="L6" s="75"/>
    </row>
    <row r="7" spans="1:12" ht="15" x14ac:dyDescent="0.2">
      <c r="A7" s="150">
        <v>4</v>
      </c>
      <c r="B7" s="60" t="s">
        <v>173</v>
      </c>
      <c r="C7" s="62">
        <v>3</v>
      </c>
      <c r="D7" s="136" t="s">
        <v>1035</v>
      </c>
      <c r="E7" s="131" t="s">
        <v>1036</v>
      </c>
      <c r="F7" s="131" t="s">
        <v>1037</v>
      </c>
      <c r="G7" s="131">
        <v>2013</v>
      </c>
      <c r="H7" s="131" t="s">
        <v>16</v>
      </c>
      <c r="I7" s="134">
        <v>957</v>
      </c>
      <c r="J7" s="161">
        <f>I7*C7</f>
        <v>2871</v>
      </c>
      <c r="K7" s="61" t="s">
        <v>1066</v>
      </c>
      <c r="L7" s="75"/>
    </row>
    <row r="8" spans="1:12" ht="15" x14ac:dyDescent="0.2">
      <c r="A8" s="150">
        <v>5</v>
      </c>
      <c r="B8" s="60" t="s">
        <v>174</v>
      </c>
      <c r="C8" s="62">
        <v>3</v>
      </c>
      <c r="D8" s="136" t="s">
        <v>1038</v>
      </c>
      <c r="E8" s="131" t="s">
        <v>1039</v>
      </c>
      <c r="F8" s="131" t="s">
        <v>299</v>
      </c>
      <c r="G8" s="131">
        <v>2019</v>
      </c>
      <c r="H8" s="131" t="s">
        <v>16</v>
      </c>
      <c r="I8" s="134">
        <v>1187</v>
      </c>
      <c r="J8" s="161">
        <f>I8*C8</f>
        <v>3561</v>
      </c>
      <c r="K8" s="61" t="s">
        <v>2590</v>
      </c>
      <c r="L8" s="75"/>
    </row>
    <row r="9" spans="1:12" ht="15.75" thickBot="1" x14ac:dyDescent="0.25">
      <c r="A9" s="77"/>
      <c r="B9" s="98"/>
      <c r="C9" s="99"/>
      <c r="D9" s="100"/>
      <c r="E9" s="100"/>
      <c r="F9" s="100"/>
      <c r="G9" s="101"/>
      <c r="H9" s="100"/>
      <c r="I9" s="100"/>
      <c r="J9" s="102"/>
      <c r="K9" s="103"/>
      <c r="L9" s="78"/>
    </row>
    <row r="10" spans="1:12" s="36" customFormat="1" ht="15.75" x14ac:dyDescent="0.25">
      <c r="A10" s="64"/>
      <c r="B10" s="68"/>
      <c r="C10" s="68"/>
      <c r="D10" s="64"/>
      <c r="E10" s="64"/>
      <c r="F10" s="64"/>
      <c r="G10" s="64"/>
      <c r="H10" s="64"/>
      <c r="I10" s="64"/>
      <c r="J10" s="64"/>
      <c r="K10" s="69"/>
      <c r="L10" s="64"/>
    </row>
    <row r="11" spans="1:12" s="36" customFormat="1" ht="15.75" thickBot="1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</row>
    <row r="12" spans="1:12" s="36" customFormat="1" ht="15.75" thickBot="1" x14ac:dyDescent="0.25">
      <c r="A12" s="82"/>
      <c r="B12" s="83"/>
      <c r="C12" s="83"/>
      <c r="D12" s="83"/>
      <c r="E12" s="83"/>
      <c r="F12" s="83"/>
      <c r="G12" s="83"/>
      <c r="H12" s="83"/>
      <c r="I12" s="83"/>
      <c r="J12" s="83"/>
      <c r="K12" s="84"/>
      <c r="L12" s="90"/>
    </row>
    <row r="13" spans="1:12" s="36" customFormat="1" ht="15.75" thickBot="1" x14ac:dyDescent="0.2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85"/>
      <c r="L13" s="86"/>
    </row>
    <row r="14" spans="1:12" s="36" customFormat="1" ht="18.75" thickBot="1" x14ac:dyDescent="0.3">
      <c r="A14" s="81" t="s">
        <v>12</v>
      </c>
      <c r="B14" s="81" t="s">
        <v>13</v>
      </c>
      <c r="C14" s="46"/>
      <c r="D14" s="88"/>
      <c r="E14" s="88"/>
      <c r="F14" s="88"/>
      <c r="G14" s="88"/>
      <c r="H14" s="88"/>
      <c r="I14" s="88"/>
      <c r="J14" s="92" t="s">
        <v>8</v>
      </c>
      <c r="K14" s="93">
        <f>SUM(J4:J8)</f>
        <v>10521</v>
      </c>
      <c r="L14" s="86"/>
    </row>
    <row r="15" spans="1:12" s="36" customFormat="1" ht="16.5" thickBot="1" x14ac:dyDescent="0.3">
      <c r="A15" s="71">
        <v>5</v>
      </c>
      <c r="B15" s="87">
        <f>SUM(C4:C8)</f>
        <v>16</v>
      </c>
      <c r="C15" s="97" t="s">
        <v>14</v>
      </c>
      <c r="D15" s="83"/>
      <c r="E15" s="83"/>
      <c r="F15" s="83"/>
      <c r="G15" s="83"/>
      <c r="H15" s="83"/>
      <c r="I15" s="83"/>
      <c r="J15" s="83"/>
      <c r="K15" s="89"/>
      <c r="L15" s="91"/>
    </row>
    <row r="16" spans="1:12" s="36" customFormat="1" ht="15.75" thickBot="1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</row>
    <row r="17" spans="1:12" s="36" customFormat="1" ht="16.5" thickBot="1" x14ac:dyDescent="0.3">
      <c r="A17" s="64"/>
      <c r="B17" s="64"/>
      <c r="C17" s="64"/>
      <c r="D17" s="64"/>
      <c r="E17" s="64"/>
      <c r="F17" s="70" t="s">
        <v>12</v>
      </c>
      <c r="G17" s="70" t="s">
        <v>13</v>
      </c>
      <c r="H17" s="64"/>
      <c r="I17" s="64"/>
      <c r="J17" s="64"/>
      <c r="K17" s="368" t="s">
        <v>108</v>
      </c>
      <c r="L17" s="369"/>
    </row>
    <row r="18" spans="1:12" s="36" customFormat="1" ht="16.5" thickBot="1" x14ac:dyDescent="0.3">
      <c r="A18" s="64"/>
      <c r="B18" s="64"/>
      <c r="C18" s="64"/>
      <c r="D18" s="64"/>
      <c r="E18" s="64"/>
      <c r="F18" s="71">
        <v>3</v>
      </c>
      <c r="G18" s="87">
        <f>+B15</f>
        <v>16</v>
      </c>
      <c r="H18" s="94" t="s">
        <v>107</v>
      </c>
      <c r="I18" s="95"/>
      <c r="J18" s="96">
        <f>K14</f>
        <v>10521</v>
      </c>
      <c r="K18" s="370">
        <v>0</v>
      </c>
      <c r="L18" s="371"/>
    </row>
    <row r="19" spans="1:12" s="36" customFormat="1" x14ac:dyDescent="0.2">
      <c r="A19" s="170"/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</row>
    <row r="20" spans="1:12" x14ac:dyDescent="0.2">
      <c r="A20" s="170"/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</row>
    <row r="21" spans="1:12" x14ac:dyDescent="0.2">
      <c r="A21" s="170"/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</row>
    <row r="22" spans="1:12" ht="28.5" thickBot="1" x14ac:dyDescent="0.45">
      <c r="A22" s="170"/>
      <c r="B22" s="374" t="s">
        <v>109</v>
      </c>
      <c r="C22" s="374"/>
      <c r="D22" s="374"/>
      <c r="E22" s="374"/>
      <c r="F22" s="374"/>
      <c r="G22" s="374"/>
      <c r="H22" s="374"/>
      <c r="I22" s="374"/>
      <c r="J22" s="374"/>
      <c r="K22" s="374"/>
      <c r="L22" s="374"/>
    </row>
    <row r="23" spans="1:12" ht="27" thickTop="1" x14ac:dyDescent="0.4">
      <c r="A23" s="379" t="s">
        <v>106</v>
      </c>
      <c r="B23" s="375" t="s">
        <v>1026</v>
      </c>
      <c r="C23" s="375"/>
      <c r="D23" s="375"/>
      <c r="E23" s="375"/>
      <c r="F23" s="375"/>
      <c r="G23" s="375"/>
      <c r="H23" s="375"/>
      <c r="I23" s="375"/>
      <c r="J23" s="375"/>
      <c r="K23" s="110"/>
      <c r="L23" s="126"/>
    </row>
    <row r="24" spans="1:12" ht="15.75" thickBot="1" x14ac:dyDescent="0.25">
      <c r="A24" s="380"/>
      <c r="B24" s="111" t="s">
        <v>0</v>
      </c>
      <c r="C24" s="111" t="s">
        <v>1</v>
      </c>
      <c r="D24" s="111" t="s">
        <v>2</v>
      </c>
      <c r="E24" s="111" t="s">
        <v>3</v>
      </c>
      <c r="F24" s="111" t="s">
        <v>4</v>
      </c>
      <c r="G24" s="111" t="s">
        <v>5</v>
      </c>
      <c r="H24" s="111" t="s">
        <v>6</v>
      </c>
      <c r="I24" s="111" t="s">
        <v>7</v>
      </c>
      <c r="J24" s="111" t="s">
        <v>8</v>
      </c>
      <c r="K24" s="111" t="s">
        <v>9</v>
      </c>
      <c r="L24" s="127"/>
    </row>
    <row r="25" spans="1:12" ht="15.75" thickTop="1" x14ac:dyDescent="0.25">
      <c r="A25" s="171">
        <v>1</v>
      </c>
      <c r="B25" s="281" t="s">
        <v>1464</v>
      </c>
      <c r="C25" s="105">
        <v>3</v>
      </c>
      <c r="D25" s="106" t="s">
        <v>1598</v>
      </c>
      <c r="E25" s="105" t="s">
        <v>1599</v>
      </c>
      <c r="F25" s="284" t="s">
        <v>1529</v>
      </c>
      <c r="G25" s="105">
        <v>2022</v>
      </c>
      <c r="H25" s="287" t="s">
        <v>11</v>
      </c>
      <c r="I25" s="108">
        <v>654.5</v>
      </c>
      <c r="J25" s="109">
        <v>1963.5</v>
      </c>
      <c r="K25" s="352" t="s">
        <v>1441</v>
      </c>
      <c r="L25" s="114"/>
    </row>
    <row r="26" spans="1:12" ht="15" x14ac:dyDescent="0.25">
      <c r="A26" s="172">
        <v>2</v>
      </c>
      <c r="B26" s="279" t="s">
        <v>1640</v>
      </c>
      <c r="C26" s="29">
        <v>2</v>
      </c>
      <c r="D26" s="30" t="s">
        <v>1684</v>
      </c>
      <c r="E26" s="29" t="s">
        <v>1685</v>
      </c>
      <c r="F26" s="29" t="s">
        <v>1686</v>
      </c>
      <c r="G26" s="29">
        <v>2022</v>
      </c>
      <c r="H26" s="287" t="s">
        <v>11</v>
      </c>
      <c r="I26" s="48">
        <v>520</v>
      </c>
      <c r="J26" s="40">
        <v>1040</v>
      </c>
      <c r="K26" s="354">
        <v>2259</v>
      </c>
      <c r="L26" s="114"/>
    </row>
    <row r="27" spans="1:12" ht="15" x14ac:dyDescent="0.25">
      <c r="A27" s="172">
        <v>3</v>
      </c>
      <c r="B27" s="279" t="s">
        <v>1640</v>
      </c>
      <c r="C27" s="29">
        <v>2</v>
      </c>
      <c r="D27" s="30" t="s">
        <v>1687</v>
      </c>
      <c r="E27" s="29" t="s">
        <v>1688</v>
      </c>
      <c r="F27" s="29" t="s">
        <v>75</v>
      </c>
      <c r="G27" s="29">
        <v>2020</v>
      </c>
      <c r="H27" s="287" t="s">
        <v>11</v>
      </c>
      <c r="I27" s="48">
        <v>552</v>
      </c>
      <c r="J27" s="40">
        <v>1104</v>
      </c>
      <c r="K27" s="354">
        <v>2259</v>
      </c>
      <c r="L27" s="114"/>
    </row>
    <row r="28" spans="1:12" ht="15" x14ac:dyDescent="0.25">
      <c r="A28" s="172">
        <v>4</v>
      </c>
      <c r="B28" s="287" t="s">
        <v>1730</v>
      </c>
      <c r="C28" s="29">
        <v>3</v>
      </c>
      <c r="D28" s="30" t="s">
        <v>1811</v>
      </c>
      <c r="E28" s="29" t="s">
        <v>1812</v>
      </c>
      <c r="F28" s="29" t="s">
        <v>1730</v>
      </c>
      <c r="G28" s="29">
        <v>2015</v>
      </c>
      <c r="H28" s="287" t="s">
        <v>11</v>
      </c>
      <c r="I28" s="48">
        <v>216.3</v>
      </c>
      <c r="J28" s="40">
        <f>I28*C28</f>
        <v>648.90000000000009</v>
      </c>
      <c r="K28" s="353" t="s">
        <v>1832</v>
      </c>
      <c r="L28" s="114"/>
    </row>
    <row r="29" spans="1:12" ht="15" x14ac:dyDescent="0.25">
      <c r="A29" s="172">
        <v>5</v>
      </c>
      <c r="B29" s="294" t="s">
        <v>1997</v>
      </c>
      <c r="C29" s="29">
        <v>3</v>
      </c>
      <c r="D29" s="30" t="s">
        <v>2440</v>
      </c>
      <c r="E29" s="29" t="s">
        <v>2441</v>
      </c>
      <c r="F29" s="29" t="s">
        <v>2251</v>
      </c>
      <c r="G29" s="29">
        <v>2021</v>
      </c>
      <c r="H29" s="287" t="s">
        <v>11</v>
      </c>
      <c r="I29" s="48">
        <v>417</v>
      </c>
      <c r="J29" s="40">
        <v>1251</v>
      </c>
      <c r="K29" s="354">
        <v>4847</v>
      </c>
      <c r="L29" s="114"/>
    </row>
    <row r="30" spans="1:12" ht="15" x14ac:dyDescent="0.25">
      <c r="A30" s="172">
        <v>6</v>
      </c>
      <c r="B30" s="294" t="s">
        <v>1997</v>
      </c>
      <c r="C30" s="29">
        <v>3</v>
      </c>
      <c r="D30" s="30" t="s">
        <v>2442</v>
      </c>
      <c r="E30" s="29" t="s">
        <v>2443</v>
      </c>
      <c r="F30" s="29" t="s">
        <v>2251</v>
      </c>
      <c r="G30" s="29">
        <v>2018</v>
      </c>
      <c r="H30" s="287" t="s">
        <v>11</v>
      </c>
      <c r="I30" s="48">
        <v>320</v>
      </c>
      <c r="J30" s="40">
        <v>960</v>
      </c>
      <c r="K30" s="354">
        <v>4847</v>
      </c>
      <c r="L30" s="114"/>
    </row>
    <row r="31" spans="1:12" ht="15" x14ac:dyDescent="0.25">
      <c r="A31" s="172">
        <v>7</v>
      </c>
      <c r="B31" s="294" t="s">
        <v>1997</v>
      </c>
      <c r="C31" s="29">
        <v>3</v>
      </c>
      <c r="D31" s="30" t="s">
        <v>2444</v>
      </c>
      <c r="E31" s="29" t="s">
        <v>2445</v>
      </c>
      <c r="F31" s="29" t="s">
        <v>2251</v>
      </c>
      <c r="G31" s="29">
        <v>2016</v>
      </c>
      <c r="H31" s="287" t="s">
        <v>11</v>
      </c>
      <c r="I31" s="48">
        <v>213</v>
      </c>
      <c r="J31" s="40">
        <v>639</v>
      </c>
      <c r="K31" s="354">
        <v>4847</v>
      </c>
      <c r="L31" s="114"/>
    </row>
    <row r="32" spans="1:12" ht="15" x14ac:dyDescent="0.25">
      <c r="A32" s="172">
        <v>8</v>
      </c>
      <c r="B32" s="294" t="s">
        <v>1997</v>
      </c>
      <c r="C32" s="29">
        <v>3</v>
      </c>
      <c r="D32" s="30" t="s">
        <v>2446</v>
      </c>
      <c r="E32" s="29" t="s">
        <v>2447</v>
      </c>
      <c r="F32" s="29" t="s">
        <v>2251</v>
      </c>
      <c r="G32" s="29">
        <v>2020</v>
      </c>
      <c r="H32" s="287" t="s">
        <v>11</v>
      </c>
      <c r="I32" s="48">
        <v>735</v>
      </c>
      <c r="J32" s="40">
        <v>2205</v>
      </c>
      <c r="K32" s="354">
        <v>4847</v>
      </c>
      <c r="L32" s="114"/>
    </row>
    <row r="33" spans="1:12" ht="15" x14ac:dyDescent="0.25">
      <c r="A33" s="172">
        <v>9</v>
      </c>
      <c r="B33" s="294" t="s">
        <v>1997</v>
      </c>
      <c r="C33" s="29">
        <v>3</v>
      </c>
      <c r="D33" s="30" t="s">
        <v>2448</v>
      </c>
      <c r="E33" s="29" t="s">
        <v>2449</v>
      </c>
      <c r="F33" s="29" t="s">
        <v>2251</v>
      </c>
      <c r="G33" s="29">
        <v>2019</v>
      </c>
      <c r="H33" s="287" t="s">
        <v>11</v>
      </c>
      <c r="I33" s="48">
        <v>357</v>
      </c>
      <c r="J33" s="40">
        <v>1071</v>
      </c>
      <c r="K33" s="354">
        <v>4847</v>
      </c>
      <c r="L33" s="114"/>
    </row>
    <row r="34" spans="1:12" ht="15" x14ac:dyDescent="0.25">
      <c r="A34" s="172">
        <v>10</v>
      </c>
      <c r="B34" s="294" t="s">
        <v>1997</v>
      </c>
      <c r="C34" s="29">
        <v>3</v>
      </c>
      <c r="D34" s="30" t="s">
        <v>2450</v>
      </c>
      <c r="E34" s="29" t="s">
        <v>2451</v>
      </c>
      <c r="F34" s="29" t="s">
        <v>2251</v>
      </c>
      <c r="G34" s="29">
        <v>2021</v>
      </c>
      <c r="H34" s="287" t="s">
        <v>11</v>
      </c>
      <c r="I34" s="48">
        <v>255</v>
      </c>
      <c r="J34" s="40">
        <v>765</v>
      </c>
      <c r="K34" s="354">
        <v>4847</v>
      </c>
      <c r="L34" s="114"/>
    </row>
    <row r="35" spans="1:12" ht="15" x14ac:dyDescent="0.25">
      <c r="A35" s="172">
        <v>11</v>
      </c>
      <c r="B35" s="294" t="s">
        <v>1997</v>
      </c>
      <c r="C35" s="29">
        <v>3</v>
      </c>
      <c r="D35" s="30" t="s">
        <v>2452</v>
      </c>
      <c r="E35" s="29" t="s">
        <v>2453</v>
      </c>
      <c r="F35" s="29" t="s">
        <v>1050</v>
      </c>
      <c r="G35" s="29">
        <v>2021</v>
      </c>
      <c r="H35" s="287" t="s">
        <v>11</v>
      </c>
      <c r="I35" s="48">
        <v>351</v>
      </c>
      <c r="J35" s="40">
        <v>1053</v>
      </c>
      <c r="K35" s="354">
        <v>4847</v>
      </c>
      <c r="L35" s="114"/>
    </row>
    <row r="36" spans="1:12" ht="15" x14ac:dyDescent="0.25">
      <c r="A36" s="172">
        <v>12</v>
      </c>
      <c r="B36" s="294" t="s">
        <v>1997</v>
      </c>
      <c r="C36" s="29">
        <v>3</v>
      </c>
      <c r="D36" s="30" t="s">
        <v>2454</v>
      </c>
      <c r="E36" s="29" t="s">
        <v>2455</v>
      </c>
      <c r="F36" s="29" t="s">
        <v>2251</v>
      </c>
      <c r="G36" s="29">
        <v>2018</v>
      </c>
      <c r="H36" s="287" t="s">
        <v>11</v>
      </c>
      <c r="I36" s="48">
        <v>454</v>
      </c>
      <c r="J36" s="40">
        <v>1362</v>
      </c>
      <c r="K36" s="354">
        <v>4847</v>
      </c>
      <c r="L36" s="114"/>
    </row>
    <row r="37" spans="1:12" ht="15" x14ac:dyDescent="0.25">
      <c r="A37" s="172">
        <v>13</v>
      </c>
      <c r="B37" s="294" t="s">
        <v>1997</v>
      </c>
      <c r="C37" s="29">
        <v>3</v>
      </c>
      <c r="D37" s="30" t="s">
        <v>2456</v>
      </c>
      <c r="E37" s="29" t="s">
        <v>2457</v>
      </c>
      <c r="F37" s="29" t="s">
        <v>2327</v>
      </c>
      <c r="G37" s="29">
        <v>2020</v>
      </c>
      <c r="H37" s="287" t="s">
        <v>11</v>
      </c>
      <c r="I37" s="48">
        <v>752</v>
      </c>
      <c r="J37" s="40">
        <v>2256</v>
      </c>
      <c r="K37" s="354">
        <v>4847</v>
      </c>
      <c r="L37" s="114"/>
    </row>
    <row r="38" spans="1:12" ht="15.75" thickBot="1" x14ac:dyDescent="0.3">
      <c r="A38" s="172">
        <v>14</v>
      </c>
      <c r="B38" s="294" t="s">
        <v>1997</v>
      </c>
      <c r="C38" s="29">
        <v>3</v>
      </c>
      <c r="D38" s="30" t="s">
        <v>1069</v>
      </c>
      <c r="E38" s="29" t="s">
        <v>2458</v>
      </c>
      <c r="F38" s="29" t="s">
        <v>2251</v>
      </c>
      <c r="G38" s="29">
        <v>2021</v>
      </c>
      <c r="H38" s="287" t="s">
        <v>11</v>
      </c>
      <c r="I38" s="48">
        <v>398</v>
      </c>
      <c r="J38" s="40">
        <v>1194</v>
      </c>
      <c r="K38" s="354">
        <v>4847</v>
      </c>
      <c r="L38" s="114"/>
    </row>
    <row r="39" spans="1:12" ht="15.75" thickBot="1" x14ac:dyDescent="0.3">
      <c r="A39" s="120"/>
      <c r="B39" s="121"/>
      <c r="C39" s="122"/>
      <c r="D39" s="123"/>
      <c r="E39" s="123"/>
      <c r="F39" s="123"/>
      <c r="G39" s="123"/>
      <c r="H39" s="123"/>
      <c r="I39" s="123"/>
      <c r="J39" s="124"/>
      <c r="K39" s="123"/>
      <c r="L39" s="125"/>
    </row>
    <row r="40" spans="1:12" ht="15" x14ac:dyDescent="0.25">
      <c r="A40" s="46"/>
      <c r="B40" s="38"/>
      <c r="C40" s="21"/>
      <c r="D40" s="20"/>
      <c r="E40" s="20"/>
      <c r="F40" s="20"/>
      <c r="G40" s="20"/>
      <c r="H40" s="20"/>
      <c r="I40" s="20"/>
      <c r="J40" s="22"/>
      <c r="K40" s="20"/>
      <c r="L40" s="170"/>
    </row>
    <row r="41" spans="1:12" ht="15" thickBot="1" x14ac:dyDescent="0.25">
      <c r="A41" s="170"/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</row>
    <row r="42" spans="1:12" ht="15.75" thickBot="1" x14ac:dyDescent="0.25">
      <c r="A42" s="82"/>
      <c r="B42" s="83"/>
      <c r="C42" s="83"/>
      <c r="D42" s="83"/>
      <c r="E42" s="83"/>
      <c r="F42" s="83"/>
      <c r="G42" s="83"/>
      <c r="H42" s="83"/>
      <c r="I42" s="83"/>
      <c r="J42" s="83"/>
      <c r="K42" s="84"/>
      <c r="L42" s="90"/>
    </row>
    <row r="43" spans="1:12" ht="15.75" thickBot="1" x14ac:dyDescent="0.25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85"/>
      <c r="L43" s="86"/>
    </row>
    <row r="44" spans="1:12" ht="18.75" thickBot="1" x14ac:dyDescent="0.3">
      <c r="A44" s="81" t="s">
        <v>12</v>
      </c>
      <c r="B44" s="81" t="s">
        <v>13</v>
      </c>
      <c r="C44" s="46"/>
      <c r="D44" s="88"/>
      <c r="E44" s="88"/>
      <c r="F44" s="88"/>
      <c r="G44" s="88"/>
      <c r="H44" s="88"/>
      <c r="I44" s="88"/>
      <c r="J44" s="92" t="s">
        <v>8</v>
      </c>
      <c r="K44" s="93">
        <f>SUM(J25:J38)</f>
        <v>17512.400000000001</v>
      </c>
      <c r="L44" s="86"/>
    </row>
    <row r="45" spans="1:12" ht="16.5" thickBot="1" x14ac:dyDescent="0.3">
      <c r="A45" s="71">
        <f>A38</f>
        <v>14</v>
      </c>
      <c r="B45" s="87">
        <f>SUM(C25:C38)</f>
        <v>40</v>
      </c>
      <c r="C45" s="97" t="s">
        <v>14</v>
      </c>
      <c r="D45" s="83"/>
      <c r="E45" s="83"/>
      <c r="F45" s="83"/>
      <c r="G45" s="83"/>
      <c r="H45" s="83"/>
      <c r="I45" s="83"/>
      <c r="J45" s="83"/>
      <c r="K45" s="89"/>
      <c r="L45" s="91"/>
    </row>
    <row r="46" spans="1:12" ht="15" thickBot="1" x14ac:dyDescent="0.25">
      <c r="A46" s="170"/>
      <c r="B46" s="170"/>
      <c r="C46" s="170"/>
      <c r="D46" s="170"/>
      <c r="E46" s="170"/>
      <c r="F46" s="170"/>
      <c r="G46" s="170"/>
      <c r="H46" s="170"/>
      <c r="I46" s="170"/>
      <c r="J46" s="49"/>
      <c r="K46" s="170"/>
      <c r="L46" s="170"/>
    </row>
    <row r="47" spans="1:12" ht="16.5" thickBot="1" x14ac:dyDescent="0.3">
      <c r="A47" s="170"/>
      <c r="B47" s="170"/>
      <c r="C47" s="170"/>
      <c r="D47" s="170"/>
      <c r="E47" s="170"/>
      <c r="F47" s="70" t="s">
        <v>12</v>
      </c>
      <c r="G47" s="70" t="s">
        <v>13</v>
      </c>
      <c r="H47" s="64"/>
      <c r="I47" s="64"/>
      <c r="J47" s="64"/>
      <c r="K47" s="368" t="s">
        <v>108</v>
      </c>
      <c r="L47" s="369"/>
    </row>
    <row r="48" spans="1:12" ht="16.5" thickBot="1" x14ac:dyDescent="0.3">
      <c r="A48" s="170"/>
      <c r="B48" s="170"/>
      <c r="C48" s="170"/>
      <c r="D48" s="170"/>
      <c r="E48" s="170"/>
      <c r="F48" s="71">
        <f>A45</f>
        <v>14</v>
      </c>
      <c r="G48" s="87">
        <f>B45</f>
        <v>40</v>
      </c>
      <c r="H48" s="94" t="s">
        <v>107</v>
      </c>
      <c r="I48" s="95"/>
      <c r="J48" s="96">
        <f>K44</f>
        <v>17512.400000000001</v>
      </c>
      <c r="K48" s="370">
        <v>30000</v>
      </c>
      <c r="L48" s="371"/>
    </row>
    <row r="49" spans="1:12" x14ac:dyDescent="0.2">
      <c r="A49" s="170"/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</row>
    <row r="50" spans="1:12" x14ac:dyDescent="0.2">
      <c r="A50" s="170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</row>
    <row r="51" spans="1:12" ht="25.5" x14ac:dyDescent="0.2">
      <c r="A51" s="170"/>
      <c r="B51" s="170"/>
      <c r="C51" s="170"/>
      <c r="D51" s="170"/>
      <c r="E51" s="170"/>
      <c r="F51" s="170"/>
      <c r="G51" s="170"/>
      <c r="H51" s="25" t="s">
        <v>73</v>
      </c>
      <c r="I51" s="25" t="s">
        <v>71</v>
      </c>
      <c r="J51" s="25" t="s">
        <v>72</v>
      </c>
      <c r="K51" s="37" t="s">
        <v>88</v>
      </c>
      <c r="L51" s="37" t="s">
        <v>89</v>
      </c>
    </row>
    <row r="52" spans="1:12" ht="24" thickBot="1" x14ac:dyDescent="0.4">
      <c r="A52" s="170"/>
      <c r="B52" s="170"/>
      <c r="C52" s="170"/>
      <c r="D52" s="170"/>
      <c r="E52" s="170"/>
      <c r="F52" s="170"/>
      <c r="G52" s="170"/>
      <c r="H52" s="24"/>
      <c r="I52" s="33">
        <f>A45+A9</f>
        <v>14</v>
      </c>
      <c r="J52" s="33">
        <f>G48+B15</f>
        <v>56</v>
      </c>
      <c r="K52" s="128">
        <v>30000</v>
      </c>
      <c r="L52" s="129">
        <f>K44+K14</f>
        <v>28033.4</v>
      </c>
    </row>
  </sheetData>
  <mergeCells count="10">
    <mergeCell ref="K47:L47"/>
    <mergeCell ref="K48:L48"/>
    <mergeCell ref="K17:L17"/>
    <mergeCell ref="K18:L18"/>
    <mergeCell ref="B22:L22"/>
    <mergeCell ref="A23:A24"/>
    <mergeCell ref="B23:J23"/>
    <mergeCell ref="A2:A3"/>
    <mergeCell ref="B1:L1"/>
    <mergeCell ref="B2:J2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7" zoomScale="70" zoomScaleNormal="70" workbookViewId="0">
      <selection activeCell="J41" sqref="J41"/>
    </sheetView>
  </sheetViews>
  <sheetFormatPr baseColWidth="10" defaultRowHeight="14.25" x14ac:dyDescent="0.2"/>
  <cols>
    <col min="2" max="2" width="13.75" customWidth="1"/>
    <col min="3" max="3" width="12.25" customWidth="1"/>
    <col min="4" max="4" width="44.75" customWidth="1"/>
    <col min="5" max="5" width="33.75" customWidth="1"/>
    <col min="6" max="6" width="21.875" customWidth="1"/>
    <col min="7" max="7" width="20.5" customWidth="1"/>
    <col min="8" max="8" width="21.875" customWidth="1"/>
    <col min="9" max="9" width="15.5" customWidth="1"/>
    <col min="10" max="10" width="15.875" customWidth="1"/>
    <col min="11" max="11" width="15" customWidth="1"/>
  </cols>
  <sheetData>
    <row r="1" spans="1:12" ht="27" thickBot="1" x14ac:dyDescent="0.45">
      <c r="A1" s="64"/>
      <c r="B1" s="376" t="s">
        <v>110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2" ht="26.25" x14ac:dyDescent="0.4">
      <c r="A2" s="377" t="s">
        <v>106</v>
      </c>
      <c r="B2" s="372" t="s">
        <v>1040</v>
      </c>
      <c r="C2" s="373"/>
      <c r="D2" s="373"/>
      <c r="E2" s="373"/>
      <c r="F2" s="373"/>
      <c r="G2" s="373"/>
      <c r="H2" s="373"/>
      <c r="I2" s="373"/>
      <c r="J2" s="373"/>
      <c r="K2" s="72"/>
      <c r="L2" s="73"/>
    </row>
    <row r="3" spans="1:12" ht="15" x14ac:dyDescent="0.2">
      <c r="A3" s="378"/>
      <c r="B3" s="65" t="s">
        <v>0</v>
      </c>
      <c r="C3" s="65" t="s">
        <v>1</v>
      </c>
      <c r="D3" s="65" t="s">
        <v>2</v>
      </c>
      <c r="E3" s="65" t="s">
        <v>3</v>
      </c>
      <c r="F3" s="65" t="s">
        <v>4</v>
      </c>
      <c r="G3" s="65" t="s">
        <v>5</v>
      </c>
      <c r="H3" s="65" t="s">
        <v>6</v>
      </c>
      <c r="I3" s="65" t="s">
        <v>7</v>
      </c>
      <c r="J3" s="65" t="s">
        <v>8</v>
      </c>
      <c r="K3" s="65" t="s">
        <v>9</v>
      </c>
      <c r="L3" s="74"/>
    </row>
    <row r="4" spans="1:12" ht="15" x14ac:dyDescent="0.2">
      <c r="A4" s="150">
        <v>1</v>
      </c>
      <c r="B4" s="60"/>
      <c r="C4" s="135"/>
      <c r="D4" s="136"/>
      <c r="E4" s="136"/>
      <c r="F4" s="136"/>
      <c r="G4" s="143"/>
      <c r="H4" s="136"/>
      <c r="I4" s="134"/>
      <c r="J4" s="161"/>
      <c r="K4" s="60"/>
      <c r="L4" s="75"/>
    </row>
    <row r="5" spans="1:12" ht="15" x14ac:dyDescent="0.2">
      <c r="A5" s="150">
        <v>2</v>
      </c>
      <c r="B5" s="60"/>
      <c r="C5" s="62"/>
      <c r="D5" s="131"/>
      <c r="E5" s="131"/>
      <c r="F5" s="131"/>
      <c r="G5" s="131"/>
      <c r="H5" s="131"/>
      <c r="I5" s="141"/>
      <c r="J5" s="161"/>
      <c r="K5" s="60"/>
      <c r="L5" s="75"/>
    </row>
    <row r="6" spans="1:12" ht="15" x14ac:dyDescent="0.2">
      <c r="A6" s="150">
        <v>3</v>
      </c>
      <c r="B6" s="60"/>
      <c r="C6" s="62"/>
      <c r="D6" s="131"/>
      <c r="E6" s="131"/>
      <c r="F6" s="131"/>
      <c r="G6" s="131"/>
      <c r="H6" s="131"/>
      <c r="I6" s="141"/>
      <c r="J6" s="161"/>
      <c r="K6" s="60"/>
      <c r="L6" s="75"/>
    </row>
    <row r="7" spans="1:12" ht="15.75" thickBot="1" x14ac:dyDescent="0.25">
      <c r="A7" s="77"/>
      <c r="B7" s="98"/>
      <c r="C7" s="99"/>
      <c r="D7" s="100"/>
      <c r="E7" s="100"/>
      <c r="F7" s="100"/>
      <c r="G7" s="101"/>
      <c r="H7" s="100"/>
      <c r="I7" s="100"/>
      <c r="J7" s="102"/>
      <c r="K7" s="103"/>
      <c r="L7" s="78"/>
    </row>
    <row r="8" spans="1:12" ht="15.75" x14ac:dyDescent="0.25">
      <c r="A8" s="64"/>
      <c r="B8" s="68"/>
      <c r="C8" s="68"/>
      <c r="D8" s="64"/>
      <c r="E8" s="64"/>
      <c r="F8" s="64"/>
      <c r="G8" s="64"/>
      <c r="H8" s="64"/>
      <c r="I8" s="64"/>
      <c r="J8" s="64"/>
      <c r="K8" s="69"/>
      <c r="L8" s="64"/>
    </row>
    <row r="9" spans="1:12" ht="15.75" thickBo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</row>
    <row r="10" spans="1:12" ht="15.75" thickBot="1" x14ac:dyDescent="0.25">
      <c r="A10" s="82"/>
      <c r="B10" s="83"/>
      <c r="C10" s="83"/>
      <c r="D10" s="83"/>
      <c r="E10" s="83"/>
      <c r="F10" s="83"/>
      <c r="G10" s="83"/>
      <c r="H10" s="83"/>
      <c r="I10" s="83"/>
      <c r="J10" s="83"/>
      <c r="K10" s="84"/>
      <c r="L10" s="90"/>
    </row>
    <row r="11" spans="1:12" ht="15.75" thickBot="1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85"/>
      <c r="L11" s="86"/>
    </row>
    <row r="12" spans="1:12" ht="18.75" thickBot="1" x14ac:dyDescent="0.3">
      <c r="A12" s="81" t="s">
        <v>12</v>
      </c>
      <c r="B12" s="81" t="s">
        <v>13</v>
      </c>
      <c r="C12" s="46"/>
      <c r="D12" s="88"/>
      <c r="E12" s="88"/>
      <c r="F12" s="88"/>
      <c r="G12" s="88"/>
      <c r="H12" s="88"/>
      <c r="I12" s="88"/>
      <c r="J12" s="92" t="s">
        <v>8</v>
      </c>
      <c r="K12" s="93">
        <f>SUM(J4:J6)</f>
        <v>0</v>
      </c>
      <c r="L12" s="86"/>
    </row>
    <row r="13" spans="1:12" ht="16.5" thickBot="1" x14ac:dyDescent="0.3">
      <c r="A13" s="71">
        <v>0</v>
      </c>
      <c r="B13" s="87">
        <f>SUM(C4:C6)</f>
        <v>0</v>
      </c>
      <c r="C13" s="97" t="s">
        <v>14</v>
      </c>
      <c r="D13" s="83"/>
      <c r="E13" s="83"/>
      <c r="F13" s="83"/>
      <c r="G13" s="83"/>
      <c r="H13" s="83"/>
      <c r="I13" s="83"/>
      <c r="J13" s="83"/>
      <c r="K13" s="89"/>
      <c r="L13" s="91"/>
    </row>
    <row r="14" spans="1:12" ht="15.75" thickBot="1" x14ac:dyDescent="0.25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</row>
    <row r="15" spans="1:12" ht="16.5" thickBot="1" x14ac:dyDescent="0.3">
      <c r="A15" s="64"/>
      <c r="B15" s="64"/>
      <c r="C15" s="64"/>
      <c r="D15" s="64"/>
      <c r="E15" s="64"/>
      <c r="F15" s="70" t="s">
        <v>12</v>
      </c>
      <c r="G15" s="70" t="s">
        <v>13</v>
      </c>
      <c r="H15" s="64"/>
      <c r="I15" s="64"/>
      <c r="J15" s="64"/>
      <c r="K15" s="368" t="s">
        <v>108</v>
      </c>
      <c r="L15" s="369"/>
    </row>
    <row r="16" spans="1:12" ht="16.5" thickBot="1" x14ac:dyDescent="0.3">
      <c r="A16" s="64"/>
      <c r="B16" s="64"/>
      <c r="C16" s="64"/>
      <c r="D16" s="64"/>
      <c r="E16" s="64"/>
      <c r="F16" s="71">
        <v>0</v>
      </c>
      <c r="G16" s="87">
        <f>+B13</f>
        <v>0</v>
      </c>
      <c r="H16" s="94" t="s">
        <v>107</v>
      </c>
      <c r="I16" s="95"/>
      <c r="J16" s="96">
        <f>K12</f>
        <v>0</v>
      </c>
      <c r="K16" s="370"/>
      <c r="L16" s="371"/>
    </row>
    <row r="17" spans="1:12" x14ac:dyDescent="0.2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</row>
    <row r="18" spans="1:12" x14ac:dyDescent="0.2">
      <c r="A18" s="170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</row>
    <row r="19" spans="1:12" x14ac:dyDescent="0.2">
      <c r="A19" s="170"/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</row>
    <row r="20" spans="1:12" ht="28.5" thickBot="1" x14ac:dyDescent="0.45">
      <c r="A20" s="170"/>
      <c r="B20" s="374" t="s">
        <v>109</v>
      </c>
      <c r="C20" s="374"/>
      <c r="D20" s="374"/>
      <c r="E20" s="374"/>
      <c r="F20" s="374"/>
      <c r="G20" s="374"/>
      <c r="H20" s="374"/>
      <c r="I20" s="374"/>
      <c r="J20" s="374"/>
      <c r="K20" s="374"/>
      <c r="L20" s="374"/>
    </row>
    <row r="21" spans="1:12" ht="27" thickTop="1" x14ac:dyDescent="0.4">
      <c r="A21" s="379" t="s">
        <v>106</v>
      </c>
      <c r="B21" s="375" t="s">
        <v>1040</v>
      </c>
      <c r="C21" s="375"/>
      <c r="D21" s="375"/>
      <c r="E21" s="375"/>
      <c r="F21" s="375"/>
      <c r="G21" s="375"/>
      <c r="H21" s="375"/>
      <c r="I21" s="375"/>
      <c r="J21" s="375"/>
      <c r="K21" s="110"/>
      <c r="L21" s="126"/>
    </row>
    <row r="22" spans="1:12" ht="15.75" thickBot="1" x14ac:dyDescent="0.25">
      <c r="A22" s="380"/>
      <c r="B22" s="111" t="s">
        <v>0</v>
      </c>
      <c r="C22" s="111" t="s">
        <v>1</v>
      </c>
      <c r="D22" s="111" t="s">
        <v>2</v>
      </c>
      <c r="E22" s="111" t="s">
        <v>3</v>
      </c>
      <c r="F22" s="111" t="s">
        <v>4</v>
      </c>
      <c r="G22" s="111" t="s">
        <v>5</v>
      </c>
      <c r="H22" s="111" t="s">
        <v>6</v>
      </c>
      <c r="I22" s="111" t="s">
        <v>7</v>
      </c>
      <c r="J22" s="111" t="s">
        <v>8</v>
      </c>
      <c r="K22" s="111" t="s">
        <v>9</v>
      </c>
      <c r="L22" s="127"/>
    </row>
    <row r="23" spans="1:12" ht="15.75" thickTop="1" x14ac:dyDescent="0.25">
      <c r="A23" s="171">
        <v>1</v>
      </c>
      <c r="B23" s="104"/>
      <c r="C23" s="105"/>
      <c r="D23" s="106"/>
      <c r="E23" s="105"/>
      <c r="F23" s="105"/>
      <c r="G23" s="105"/>
      <c r="H23" s="107"/>
      <c r="I23" s="108"/>
      <c r="J23" s="109"/>
      <c r="K23" s="112"/>
      <c r="L23" s="114"/>
    </row>
    <row r="24" spans="1:12" ht="15" x14ac:dyDescent="0.25">
      <c r="A24" s="172">
        <v>2</v>
      </c>
      <c r="B24" s="34"/>
      <c r="C24" s="29"/>
      <c r="D24" s="30"/>
      <c r="E24" s="29"/>
      <c r="F24" s="29"/>
      <c r="G24" s="29"/>
      <c r="H24" s="28"/>
      <c r="I24" s="48"/>
      <c r="J24" s="40"/>
      <c r="K24" s="113"/>
      <c r="L24" s="114"/>
    </row>
    <row r="25" spans="1:12" ht="15.75" thickBot="1" x14ac:dyDescent="0.3">
      <c r="A25" s="172">
        <v>3</v>
      </c>
      <c r="B25" s="34"/>
      <c r="C25" s="29"/>
      <c r="D25" s="30"/>
      <c r="E25" s="29"/>
      <c r="F25" s="29"/>
      <c r="G25" s="29"/>
      <c r="H25" s="28"/>
      <c r="I25" s="48"/>
      <c r="J25" s="40"/>
      <c r="K25" s="113"/>
      <c r="L25" s="114"/>
    </row>
    <row r="26" spans="1:12" ht="15.75" thickBot="1" x14ac:dyDescent="0.3">
      <c r="A26" s="120"/>
      <c r="B26" s="121"/>
      <c r="C26" s="122"/>
      <c r="D26" s="123"/>
      <c r="E26" s="123"/>
      <c r="F26" s="123"/>
      <c r="G26" s="123"/>
      <c r="H26" s="123"/>
      <c r="I26" s="123"/>
      <c r="J26" s="124"/>
      <c r="K26" s="123"/>
      <c r="L26" s="125"/>
    </row>
    <row r="27" spans="1:12" ht="15" x14ac:dyDescent="0.25">
      <c r="A27" s="46"/>
      <c r="B27" s="38"/>
      <c r="C27" s="21"/>
      <c r="D27" s="20"/>
      <c r="E27" s="20"/>
      <c r="F27" s="20"/>
      <c r="G27" s="20"/>
      <c r="H27" s="20"/>
      <c r="I27" s="20"/>
      <c r="J27" s="22"/>
      <c r="K27" s="20"/>
      <c r="L27" s="170"/>
    </row>
    <row r="28" spans="1:12" ht="15" thickBot="1" x14ac:dyDescent="0.25">
      <c r="A28" s="170"/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</row>
    <row r="29" spans="1:12" ht="15.75" thickBot="1" x14ac:dyDescent="0.25">
      <c r="A29" s="82"/>
      <c r="B29" s="83"/>
      <c r="C29" s="83"/>
      <c r="D29" s="83"/>
      <c r="E29" s="83"/>
      <c r="F29" s="83"/>
      <c r="G29" s="83"/>
      <c r="H29" s="83"/>
      <c r="I29" s="83"/>
      <c r="J29" s="83"/>
      <c r="K29" s="84"/>
      <c r="L29" s="90"/>
    </row>
    <row r="30" spans="1:12" ht="15.75" thickBot="1" x14ac:dyDescent="0.2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85"/>
      <c r="L30" s="86"/>
    </row>
    <row r="31" spans="1:12" ht="18.75" thickBot="1" x14ac:dyDescent="0.3">
      <c r="A31" s="81" t="s">
        <v>12</v>
      </c>
      <c r="B31" s="81" t="s">
        <v>13</v>
      </c>
      <c r="C31" s="46"/>
      <c r="D31" s="88"/>
      <c r="E31" s="88"/>
      <c r="F31" s="88"/>
      <c r="G31" s="88"/>
      <c r="H31" s="88"/>
      <c r="I31" s="88"/>
      <c r="J31" s="92" t="s">
        <v>8</v>
      </c>
      <c r="K31" s="93" t="e">
        <f>SUM(#REF!)</f>
        <v>#REF!</v>
      </c>
      <c r="L31" s="86"/>
    </row>
    <row r="32" spans="1:12" ht="16.5" thickBot="1" x14ac:dyDescent="0.3">
      <c r="A32" s="71"/>
      <c r="B32" s="87"/>
      <c r="C32" s="97" t="s">
        <v>14</v>
      </c>
      <c r="D32" s="83"/>
      <c r="E32" s="83"/>
      <c r="F32" s="83"/>
      <c r="G32" s="83"/>
      <c r="H32" s="83"/>
      <c r="I32" s="83"/>
      <c r="J32" s="83"/>
      <c r="K32" s="89"/>
      <c r="L32" s="91"/>
    </row>
    <row r="33" spans="1:12" ht="15" thickBot="1" x14ac:dyDescent="0.25">
      <c r="A33" s="170"/>
      <c r="B33" s="170"/>
      <c r="C33" s="170"/>
      <c r="D33" s="170"/>
      <c r="E33" s="170"/>
      <c r="F33" s="170"/>
      <c r="G33" s="170"/>
      <c r="H33" s="170"/>
      <c r="I33" s="170"/>
      <c r="J33" s="49"/>
      <c r="K33" s="170"/>
      <c r="L33" s="170"/>
    </row>
    <row r="34" spans="1:12" ht="16.5" thickBot="1" x14ac:dyDescent="0.3">
      <c r="A34" s="170"/>
      <c r="B34" s="170"/>
      <c r="C34" s="170"/>
      <c r="D34" s="170"/>
      <c r="E34" s="170"/>
      <c r="F34" s="70" t="s">
        <v>12</v>
      </c>
      <c r="G34" s="70" t="s">
        <v>13</v>
      </c>
      <c r="H34" s="64"/>
      <c r="I34" s="64"/>
      <c r="J34" s="64"/>
      <c r="K34" s="368" t="s">
        <v>108</v>
      </c>
      <c r="L34" s="369"/>
    </row>
    <row r="35" spans="1:12" ht="16.5" thickBot="1" x14ac:dyDescent="0.3">
      <c r="A35" s="170"/>
      <c r="B35" s="170"/>
      <c r="C35" s="170"/>
      <c r="D35" s="170"/>
      <c r="E35" s="170"/>
      <c r="F35" s="71"/>
      <c r="G35" s="87"/>
      <c r="H35" s="94" t="s">
        <v>107</v>
      </c>
      <c r="I35" s="95"/>
      <c r="J35" s="96">
        <f>O52</f>
        <v>0</v>
      </c>
      <c r="K35" s="370">
        <v>30000</v>
      </c>
      <c r="L35" s="371"/>
    </row>
    <row r="36" spans="1:12" x14ac:dyDescent="0.2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</row>
    <row r="37" spans="1:12" x14ac:dyDescent="0.2">
      <c r="A37" s="170"/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</row>
    <row r="38" spans="1:12" ht="25.5" x14ac:dyDescent="0.2">
      <c r="A38" s="170"/>
      <c r="B38" s="170"/>
      <c r="C38" s="170"/>
      <c r="D38" s="170"/>
      <c r="E38" s="170"/>
      <c r="F38" s="170"/>
      <c r="G38" s="170"/>
      <c r="H38" s="25" t="s">
        <v>73</v>
      </c>
      <c r="I38" s="25" t="s">
        <v>71</v>
      </c>
      <c r="J38" s="25" t="s">
        <v>72</v>
      </c>
      <c r="K38" s="37" t="s">
        <v>88</v>
      </c>
      <c r="L38" s="37" t="s">
        <v>89</v>
      </c>
    </row>
    <row r="39" spans="1:12" ht="24" thickBot="1" x14ac:dyDescent="0.4">
      <c r="A39" s="170"/>
      <c r="B39" s="170"/>
      <c r="C39" s="170"/>
      <c r="D39" s="170"/>
      <c r="E39" s="170"/>
      <c r="F39" s="170"/>
      <c r="G39" s="170"/>
      <c r="H39" s="24"/>
      <c r="I39" s="33"/>
      <c r="J39" s="33"/>
      <c r="K39" s="128">
        <v>30000</v>
      </c>
      <c r="L39" s="129">
        <v>0</v>
      </c>
    </row>
  </sheetData>
  <mergeCells count="10">
    <mergeCell ref="A21:A22"/>
    <mergeCell ref="B21:J21"/>
    <mergeCell ref="K34:L34"/>
    <mergeCell ref="K35:L35"/>
    <mergeCell ref="B1:L1"/>
    <mergeCell ref="A2:A3"/>
    <mergeCell ref="B2:J2"/>
    <mergeCell ref="K15:L15"/>
    <mergeCell ref="K16:L16"/>
    <mergeCell ref="B20:L20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16" zoomScale="70" zoomScaleNormal="70" workbookViewId="0">
      <selection activeCell="K23" sqref="K23:K46"/>
    </sheetView>
  </sheetViews>
  <sheetFormatPr baseColWidth="10" defaultRowHeight="14.25" x14ac:dyDescent="0.2"/>
  <cols>
    <col min="1" max="1" width="7.875" style="56" customWidth="1"/>
    <col min="2" max="2" width="15.5" customWidth="1"/>
    <col min="4" max="4" width="65.375" customWidth="1"/>
    <col min="5" max="5" width="26.875" customWidth="1"/>
    <col min="6" max="6" width="14.5" customWidth="1"/>
    <col min="7" max="7" width="13.375" customWidth="1"/>
    <col min="8" max="8" width="16.75" customWidth="1"/>
    <col min="9" max="9" width="17" customWidth="1"/>
    <col min="10" max="10" width="18.25" customWidth="1"/>
    <col min="11" max="11" width="13.75" customWidth="1"/>
    <col min="12" max="12" width="16.25" customWidth="1"/>
  </cols>
  <sheetData>
    <row r="1" spans="1:12" ht="27" thickBot="1" x14ac:dyDescent="0.45">
      <c r="A1" s="64"/>
      <c r="B1" s="376" t="s">
        <v>110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2" ht="26.25" x14ac:dyDescent="0.4">
      <c r="A2" s="377" t="s">
        <v>106</v>
      </c>
      <c r="B2" s="372" t="s">
        <v>105</v>
      </c>
      <c r="C2" s="373"/>
      <c r="D2" s="373"/>
      <c r="E2" s="373"/>
      <c r="F2" s="373"/>
      <c r="G2" s="373"/>
      <c r="H2" s="373"/>
      <c r="I2" s="373"/>
      <c r="J2" s="373"/>
      <c r="K2" s="72"/>
      <c r="L2" s="73"/>
    </row>
    <row r="3" spans="1:12" ht="15" x14ac:dyDescent="0.2">
      <c r="A3" s="378"/>
      <c r="B3" s="65" t="s">
        <v>0</v>
      </c>
      <c r="C3" s="65" t="s">
        <v>1</v>
      </c>
      <c r="D3" s="65" t="s">
        <v>2</v>
      </c>
      <c r="E3" s="65" t="s">
        <v>3</v>
      </c>
      <c r="F3" s="65" t="s">
        <v>4</v>
      </c>
      <c r="G3" s="65" t="s">
        <v>5</v>
      </c>
      <c r="H3" s="65" t="s">
        <v>6</v>
      </c>
      <c r="I3" s="65" t="s">
        <v>7</v>
      </c>
      <c r="J3" s="65" t="s">
        <v>8</v>
      </c>
      <c r="K3" s="65" t="s">
        <v>9</v>
      </c>
      <c r="L3" s="74"/>
    </row>
    <row r="4" spans="1:12" ht="15" x14ac:dyDescent="0.2">
      <c r="A4" s="150">
        <v>1</v>
      </c>
      <c r="B4" s="60" t="s">
        <v>172</v>
      </c>
      <c r="C4" s="62">
        <v>2</v>
      </c>
      <c r="D4" s="136" t="s">
        <v>1017</v>
      </c>
      <c r="E4" s="131" t="s">
        <v>1018</v>
      </c>
      <c r="F4" s="139" t="s">
        <v>1019</v>
      </c>
      <c r="G4" s="145" t="s">
        <v>1020</v>
      </c>
      <c r="H4" s="131" t="s">
        <v>11</v>
      </c>
      <c r="I4" s="141">
        <v>1671</v>
      </c>
      <c r="J4" s="161">
        <f>I4*C4</f>
        <v>3342</v>
      </c>
      <c r="K4" s="61">
        <v>4509</v>
      </c>
      <c r="L4" s="75"/>
    </row>
    <row r="5" spans="1:12" ht="15" x14ac:dyDescent="0.2">
      <c r="A5" s="150">
        <v>2</v>
      </c>
      <c r="B5" s="60" t="s">
        <v>175</v>
      </c>
      <c r="C5" s="62">
        <v>5</v>
      </c>
      <c r="D5" s="143" t="s">
        <v>1021</v>
      </c>
      <c r="E5" s="139" t="s">
        <v>1022</v>
      </c>
      <c r="F5" s="139" t="s">
        <v>24</v>
      </c>
      <c r="G5" s="145">
        <v>2021</v>
      </c>
      <c r="H5" s="131" t="s">
        <v>11</v>
      </c>
      <c r="I5" s="138">
        <v>462</v>
      </c>
      <c r="J5" s="161">
        <f>I5*C5</f>
        <v>2310</v>
      </c>
      <c r="K5" s="61">
        <v>2214</v>
      </c>
      <c r="L5" s="75"/>
    </row>
    <row r="6" spans="1:12" ht="15" x14ac:dyDescent="0.2">
      <c r="A6" s="150">
        <v>3</v>
      </c>
      <c r="B6" s="60" t="s">
        <v>175</v>
      </c>
      <c r="C6" s="62">
        <v>3</v>
      </c>
      <c r="D6" s="143" t="s">
        <v>1023</v>
      </c>
      <c r="E6" s="139" t="s">
        <v>1024</v>
      </c>
      <c r="F6" s="139" t="s">
        <v>24</v>
      </c>
      <c r="G6" s="139">
        <v>2021</v>
      </c>
      <c r="H6" s="131" t="s">
        <v>11</v>
      </c>
      <c r="I6" s="138">
        <v>380.38</v>
      </c>
      <c r="J6" s="161">
        <f>I6*C6</f>
        <v>1141.1399999999999</v>
      </c>
      <c r="K6" s="61">
        <v>2214</v>
      </c>
      <c r="L6" s="75"/>
    </row>
    <row r="7" spans="1:12" ht="15.75" thickBot="1" x14ac:dyDescent="0.25">
      <c r="A7" s="77"/>
      <c r="B7" s="98"/>
      <c r="C7" s="99"/>
      <c r="D7" s="100"/>
      <c r="E7" s="100"/>
      <c r="F7" s="100"/>
      <c r="G7" s="101"/>
      <c r="H7" s="100"/>
      <c r="I7" s="100"/>
      <c r="J7" s="102"/>
      <c r="K7" s="103" t="s">
        <v>1067</v>
      </c>
      <c r="L7" s="78"/>
    </row>
    <row r="8" spans="1:12" ht="15.75" x14ac:dyDescent="0.25">
      <c r="A8" s="64"/>
      <c r="B8" s="68"/>
      <c r="C8" s="68"/>
      <c r="D8" s="64"/>
      <c r="E8" s="64"/>
      <c r="F8" s="64"/>
      <c r="G8" s="64"/>
      <c r="H8" s="64"/>
      <c r="I8" s="64"/>
      <c r="J8" s="64"/>
      <c r="K8" s="69"/>
      <c r="L8" s="64"/>
    </row>
    <row r="9" spans="1:12" ht="15.75" thickBo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</row>
    <row r="10" spans="1:12" ht="15.75" thickBot="1" x14ac:dyDescent="0.25">
      <c r="A10" s="82"/>
      <c r="B10" s="83"/>
      <c r="C10" s="83"/>
      <c r="D10" s="83"/>
      <c r="E10" s="83"/>
      <c r="F10" s="83"/>
      <c r="G10" s="83"/>
      <c r="H10" s="83"/>
      <c r="I10" s="83"/>
      <c r="J10" s="83"/>
      <c r="K10" s="84"/>
      <c r="L10" s="90"/>
    </row>
    <row r="11" spans="1:12" ht="15.75" thickBot="1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85"/>
      <c r="L11" s="86"/>
    </row>
    <row r="12" spans="1:12" ht="18.75" thickBot="1" x14ac:dyDescent="0.3">
      <c r="A12" s="81" t="s">
        <v>12</v>
      </c>
      <c r="B12" s="81" t="s">
        <v>13</v>
      </c>
      <c r="C12" s="46"/>
      <c r="D12" s="88"/>
      <c r="E12" s="88"/>
      <c r="F12" s="88"/>
      <c r="G12" s="88"/>
      <c r="H12" s="88"/>
      <c r="I12" s="88"/>
      <c r="J12" s="92" t="s">
        <v>8</v>
      </c>
      <c r="K12" s="93">
        <f>SUM(J4:J6)</f>
        <v>6793.1399999999994</v>
      </c>
      <c r="L12" s="86"/>
    </row>
    <row r="13" spans="1:12" ht="16.5" thickBot="1" x14ac:dyDescent="0.3">
      <c r="A13" s="71">
        <v>3</v>
      </c>
      <c r="B13" s="87">
        <f>SUM(C4:C6)</f>
        <v>10</v>
      </c>
      <c r="C13" s="97" t="s">
        <v>14</v>
      </c>
      <c r="D13" s="83"/>
      <c r="E13" s="83"/>
      <c r="F13" s="83"/>
      <c r="G13" s="83"/>
      <c r="H13" s="83"/>
      <c r="I13" s="83"/>
      <c r="J13" s="83"/>
      <c r="K13" s="89"/>
      <c r="L13" s="91"/>
    </row>
    <row r="14" spans="1:12" ht="15.75" thickBot="1" x14ac:dyDescent="0.25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</row>
    <row r="15" spans="1:12" ht="16.5" thickBot="1" x14ac:dyDescent="0.3">
      <c r="A15" s="64"/>
      <c r="B15" s="64"/>
      <c r="C15" s="64"/>
      <c r="D15" s="64"/>
      <c r="E15" s="64"/>
      <c r="F15" s="70" t="s">
        <v>12</v>
      </c>
      <c r="G15" s="70" t="s">
        <v>13</v>
      </c>
      <c r="H15" s="64"/>
      <c r="I15" s="64"/>
      <c r="J15" s="64"/>
      <c r="K15" s="368" t="s">
        <v>108</v>
      </c>
      <c r="L15" s="369"/>
    </row>
    <row r="16" spans="1:12" ht="16.5" thickBot="1" x14ac:dyDescent="0.3">
      <c r="A16" s="64"/>
      <c r="B16" s="64"/>
      <c r="C16" s="64"/>
      <c r="D16" s="64"/>
      <c r="E16" s="64"/>
      <c r="F16" s="71">
        <v>5</v>
      </c>
      <c r="G16" s="87">
        <f>+B13</f>
        <v>10</v>
      </c>
      <c r="H16" s="94" t="s">
        <v>107</v>
      </c>
      <c r="I16" s="95"/>
      <c r="J16" s="96">
        <f>K12</f>
        <v>6793.1399999999994</v>
      </c>
      <c r="K16" s="370"/>
      <c r="L16" s="371"/>
    </row>
    <row r="17" spans="1:12" x14ac:dyDescent="0.2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</row>
    <row r="18" spans="1:12" x14ac:dyDescent="0.2">
      <c r="A18" s="170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</row>
    <row r="19" spans="1:12" x14ac:dyDescent="0.2">
      <c r="A19" s="170"/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</row>
    <row r="20" spans="1:12" ht="28.5" thickBot="1" x14ac:dyDescent="0.45">
      <c r="A20" s="170"/>
      <c r="B20" s="374" t="s">
        <v>109</v>
      </c>
      <c r="C20" s="374"/>
      <c r="D20" s="374"/>
      <c r="E20" s="374"/>
      <c r="F20" s="374"/>
      <c r="G20" s="374"/>
      <c r="H20" s="374"/>
      <c r="I20" s="374"/>
      <c r="J20" s="374"/>
      <c r="K20" s="374"/>
      <c r="L20" s="374"/>
    </row>
    <row r="21" spans="1:12" ht="27" thickTop="1" x14ac:dyDescent="0.4">
      <c r="A21" s="379" t="s">
        <v>106</v>
      </c>
      <c r="B21" s="375" t="s">
        <v>105</v>
      </c>
      <c r="C21" s="375"/>
      <c r="D21" s="375"/>
      <c r="E21" s="375"/>
      <c r="F21" s="375"/>
      <c r="G21" s="375"/>
      <c r="H21" s="375"/>
      <c r="I21" s="375"/>
      <c r="J21" s="375"/>
      <c r="K21" s="110"/>
      <c r="L21" s="126"/>
    </row>
    <row r="22" spans="1:12" ht="15.75" thickBot="1" x14ac:dyDescent="0.25">
      <c r="A22" s="380"/>
      <c r="B22" s="111" t="s">
        <v>0</v>
      </c>
      <c r="C22" s="111" t="s">
        <v>1</v>
      </c>
      <c r="D22" s="111" t="s">
        <v>2</v>
      </c>
      <c r="E22" s="111" t="s">
        <v>3</v>
      </c>
      <c r="F22" s="111" t="s">
        <v>4</v>
      </c>
      <c r="G22" s="111" t="s">
        <v>5</v>
      </c>
      <c r="H22" s="111" t="s">
        <v>6</v>
      </c>
      <c r="I22" s="111" t="s">
        <v>7</v>
      </c>
      <c r="J22" s="111" t="s">
        <v>8</v>
      </c>
      <c r="K22" s="111" t="s">
        <v>9</v>
      </c>
      <c r="L22" s="127"/>
    </row>
    <row r="23" spans="1:12" ht="15.75" thickTop="1" x14ac:dyDescent="0.25">
      <c r="A23" s="171">
        <v>1</v>
      </c>
      <c r="B23" s="281" t="s">
        <v>1464</v>
      </c>
      <c r="C23" s="105">
        <v>3</v>
      </c>
      <c r="D23" s="106" t="s">
        <v>1587</v>
      </c>
      <c r="E23" s="105" t="s">
        <v>1592</v>
      </c>
      <c r="F23" s="105" t="s">
        <v>24</v>
      </c>
      <c r="G23" s="105">
        <v>2021</v>
      </c>
      <c r="H23" s="291" t="s">
        <v>11</v>
      </c>
      <c r="I23" s="108">
        <v>263.02499999999998</v>
      </c>
      <c r="J23" s="109">
        <v>789.07499999999993</v>
      </c>
      <c r="K23" s="352" t="s">
        <v>1441</v>
      </c>
      <c r="L23" s="114"/>
    </row>
    <row r="24" spans="1:12" ht="15" x14ac:dyDescent="0.25">
      <c r="A24" s="172">
        <v>2</v>
      </c>
      <c r="B24" s="281" t="s">
        <v>1464</v>
      </c>
      <c r="C24" s="29">
        <v>3</v>
      </c>
      <c r="D24" s="30" t="s">
        <v>1588</v>
      </c>
      <c r="E24" s="29" t="s">
        <v>1593</v>
      </c>
      <c r="F24" s="29" t="s">
        <v>1597</v>
      </c>
      <c r="G24" s="29">
        <v>2015</v>
      </c>
      <c r="H24" s="291" t="s">
        <v>11</v>
      </c>
      <c r="I24" s="48">
        <v>504</v>
      </c>
      <c r="J24" s="40">
        <v>1512</v>
      </c>
      <c r="K24" s="352" t="s">
        <v>1441</v>
      </c>
      <c r="L24" s="114"/>
    </row>
    <row r="25" spans="1:12" ht="15" x14ac:dyDescent="0.25">
      <c r="A25" s="172">
        <v>3</v>
      </c>
      <c r="B25" s="281" t="s">
        <v>1464</v>
      </c>
      <c r="C25" s="29">
        <v>3</v>
      </c>
      <c r="D25" s="30" t="s">
        <v>1589</v>
      </c>
      <c r="E25" s="29" t="s">
        <v>1594</v>
      </c>
      <c r="F25" s="29" t="s">
        <v>24</v>
      </c>
      <c r="G25" s="29">
        <v>2020</v>
      </c>
      <c r="H25" s="291" t="s">
        <v>11</v>
      </c>
      <c r="I25" s="48">
        <v>673.23749999999995</v>
      </c>
      <c r="J25" s="40">
        <v>2019.7124999999999</v>
      </c>
      <c r="K25" s="352" t="s">
        <v>1441</v>
      </c>
      <c r="L25" s="114"/>
    </row>
    <row r="26" spans="1:12" ht="15" x14ac:dyDescent="0.25">
      <c r="A26" s="172">
        <v>4</v>
      </c>
      <c r="B26" s="281" t="s">
        <v>1464</v>
      </c>
      <c r="C26" s="29">
        <v>3</v>
      </c>
      <c r="D26" s="30" t="s">
        <v>1590</v>
      </c>
      <c r="E26" s="29" t="s">
        <v>1595</v>
      </c>
      <c r="F26" s="29" t="s">
        <v>1586</v>
      </c>
      <c r="G26" s="29">
        <v>2022</v>
      </c>
      <c r="H26" s="291" t="s">
        <v>11</v>
      </c>
      <c r="I26" s="48">
        <v>280</v>
      </c>
      <c r="J26" s="40">
        <v>840</v>
      </c>
      <c r="K26" s="352" t="s">
        <v>1441</v>
      </c>
      <c r="L26" s="114"/>
    </row>
    <row r="27" spans="1:12" ht="15" x14ac:dyDescent="0.25">
      <c r="A27" s="172">
        <v>5</v>
      </c>
      <c r="B27" s="281" t="s">
        <v>1464</v>
      </c>
      <c r="C27" s="29">
        <v>3</v>
      </c>
      <c r="D27" s="30" t="s">
        <v>1591</v>
      </c>
      <c r="E27" s="29" t="s">
        <v>1596</v>
      </c>
      <c r="F27" s="29" t="s">
        <v>1586</v>
      </c>
      <c r="G27" s="29">
        <v>2019</v>
      </c>
      <c r="H27" s="291" t="s">
        <v>11</v>
      </c>
      <c r="I27" s="48">
        <v>156</v>
      </c>
      <c r="J27" s="40">
        <v>468</v>
      </c>
      <c r="K27" s="352" t="s">
        <v>1441</v>
      </c>
      <c r="L27" s="114"/>
    </row>
    <row r="28" spans="1:12" ht="15" x14ac:dyDescent="0.25">
      <c r="A28" s="172">
        <v>6</v>
      </c>
      <c r="B28" s="289" t="s">
        <v>18</v>
      </c>
      <c r="C28" s="29">
        <v>2</v>
      </c>
      <c r="D28" s="30" t="s">
        <v>1883</v>
      </c>
      <c r="E28" s="29" t="s">
        <v>1884</v>
      </c>
      <c r="F28" s="29" t="s">
        <v>18</v>
      </c>
      <c r="G28" s="29">
        <v>2021</v>
      </c>
      <c r="H28" s="291" t="s">
        <v>11</v>
      </c>
      <c r="I28" s="48">
        <v>415</v>
      </c>
      <c r="J28" s="40">
        <v>830</v>
      </c>
      <c r="K28" s="353" t="s">
        <v>1834</v>
      </c>
      <c r="L28" s="114"/>
    </row>
    <row r="29" spans="1:12" ht="15" x14ac:dyDescent="0.25">
      <c r="A29" s="172">
        <v>7</v>
      </c>
      <c r="B29" s="289" t="s">
        <v>18</v>
      </c>
      <c r="C29" s="29">
        <v>2</v>
      </c>
      <c r="D29" s="30" t="s">
        <v>1885</v>
      </c>
      <c r="E29" s="29" t="s">
        <v>1886</v>
      </c>
      <c r="F29" s="29" t="s">
        <v>18</v>
      </c>
      <c r="G29" s="29">
        <v>2020</v>
      </c>
      <c r="H29" s="291" t="s">
        <v>11</v>
      </c>
      <c r="I29" s="48">
        <v>485</v>
      </c>
      <c r="J29" s="40">
        <v>970</v>
      </c>
      <c r="K29" s="353" t="s">
        <v>1834</v>
      </c>
      <c r="L29" s="114"/>
    </row>
    <row r="30" spans="1:12" ht="15" x14ac:dyDescent="0.25">
      <c r="A30" s="172">
        <v>8</v>
      </c>
      <c r="B30" s="294" t="s">
        <v>1997</v>
      </c>
      <c r="C30" s="29">
        <v>3</v>
      </c>
      <c r="D30" s="30" t="s">
        <v>2398</v>
      </c>
      <c r="E30" s="29" t="s">
        <v>2399</v>
      </c>
      <c r="F30" s="29" t="s">
        <v>64</v>
      </c>
      <c r="G30" s="29">
        <v>2022</v>
      </c>
      <c r="H30" s="291" t="s">
        <v>11</v>
      </c>
      <c r="I30" s="48">
        <v>480</v>
      </c>
      <c r="J30" s="40">
        <v>1440</v>
      </c>
      <c r="K30" s="354">
        <v>4847</v>
      </c>
      <c r="L30" s="114"/>
    </row>
    <row r="31" spans="1:12" ht="15" x14ac:dyDescent="0.25">
      <c r="A31" s="172">
        <v>9</v>
      </c>
      <c r="B31" s="294" t="s">
        <v>1997</v>
      </c>
      <c r="C31" s="29">
        <v>3</v>
      </c>
      <c r="D31" s="30" t="s">
        <v>2400</v>
      </c>
      <c r="E31" s="29" t="s">
        <v>2401</v>
      </c>
      <c r="F31" s="29" t="s">
        <v>96</v>
      </c>
      <c r="G31" s="29">
        <v>2021</v>
      </c>
      <c r="H31" s="291" t="s">
        <v>11</v>
      </c>
      <c r="I31" s="48">
        <v>231</v>
      </c>
      <c r="J31" s="40">
        <v>693</v>
      </c>
      <c r="K31" s="354">
        <v>4847</v>
      </c>
      <c r="L31" s="114"/>
    </row>
    <row r="32" spans="1:12" ht="15" x14ac:dyDescent="0.25">
      <c r="A32" s="172">
        <v>10</v>
      </c>
      <c r="B32" s="294" t="s">
        <v>1997</v>
      </c>
      <c r="C32" s="29">
        <v>3</v>
      </c>
      <c r="D32" s="30" t="s">
        <v>2402</v>
      </c>
      <c r="E32" s="29" t="s">
        <v>2403</v>
      </c>
      <c r="F32" s="29" t="s">
        <v>104</v>
      </c>
      <c r="G32" s="29">
        <v>2020</v>
      </c>
      <c r="H32" s="291" t="s">
        <v>11</v>
      </c>
      <c r="I32" s="48">
        <v>254</v>
      </c>
      <c r="J32" s="40">
        <v>762</v>
      </c>
      <c r="K32" s="354">
        <v>4847</v>
      </c>
      <c r="L32" s="114"/>
    </row>
    <row r="33" spans="1:12" ht="15" x14ac:dyDescent="0.25">
      <c r="A33" s="172">
        <v>11</v>
      </c>
      <c r="B33" s="294" t="s">
        <v>1997</v>
      </c>
      <c r="C33" s="29">
        <v>3</v>
      </c>
      <c r="D33" s="30" t="s">
        <v>2404</v>
      </c>
      <c r="E33" s="29" t="s">
        <v>2405</v>
      </c>
      <c r="F33" s="29" t="s">
        <v>1174</v>
      </c>
      <c r="G33" s="29">
        <v>2020</v>
      </c>
      <c r="H33" s="291" t="s">
        <v>11</v>
      </c>
      <c r="I33" s="48">
        <v>316</v>
      </c>
      <c r="J33" s="40">
        <v>948</v>
      </c>
      <c r="K33" s="354">
        <v>4847</v>
      </c>
      <c r="L33" s="114"/>
    </row>
    <row r="34" spans="1:12" ht="15" x14ac:dyDescent="0.25">
      <c r="A34" s="172">
        <v>12</v>
      </c>
      <c r="B34" s="294" t="s">
        <v>1997</v>
      </c>
      <c r="C34" s="29">
        <v>3</v>
      </c>
      <c r="D34" s="30" t="s">
        <v>2406</v>
      </c>
      <c r="E34" s="29" t="s">
        <v>2407</v>
      </c>
      <c r="F34" s="29" t="s">
        <v>42</v>
      </c>
      <c r="G34" s="29">
        <v>2020</v>
      </c>
      <c r="H34" s="291" t="s">
        <v>11</v>
      </c>
      <c r="I34" s="48">
        <v>756</v>
      </c>
      <c r="J34" s="40">
        <v>2268</v>
      </c>
      <c r="K34" s="354">
        <v>4847</v>
      </c>
      <c r="L34" s="114"/>
    </row>
    <row r="35" spans="1:12" ht="15" x14ac:dyDescent="0.25">
      <c r="A35" s="172">
        <v>13</v>
      </c>
      <c r="B35" s="294" t="s">
        <v>1997</v>
      </c>
      <c r="C35" s="29">
        <v>3</v>
      </c>
      <c r="D35" s="30" t="s">
        <v>2408</v>
      </c>
      <c r="E35" s="29" t="s">
        <v>2409</v>
      </c>
      <c r="F35" s="29" t="s">
        <v>2410</v>
      </c>
      <c r="G35" s="29">
        <v>2020</v>
      </c>
      <c r="H35" s="291" t="s">
        <v>11</v>
      </c>
      <c r="I35" s="48">
        <v>976</v>
      </c>
      <c r="J35" s="40">
        <v>2928</v>
      </c>
      <c r="K35" s="354">
        <v>4847</v>
      </c>
      <c r="L35" s="114"/>
    </row>
    <row r="36" spans="1:12" ht="15" x14ac:dyDescent="0.25">
      <c r="A36" s="172">
        <v>14</v>
      </c>
      <c r="B36" s="294" t="s">
        <v>1997</v>
      </c>
      <c r="C36" s="29">
        <v>3</v>
      </c>
      <c r="D36" s="30" t="s">
        <v>2411</v>
      </c>
      <c r="E36" s="29" t="s">
        <v>2412</v>
      </c>
      <c r="F36" s="29" t="s">
        <v>99</v>
      </c>
      <c r="G36" s="29">
        <v>2021</v>
      </c>
      <c r="H36" s="291" t="s">
        <v>11</v>
      </c>
      <c r="I36" s="48">
        <v>350</v>
      </c>
      <c r="J36" s="40">
        <v>1050</v>
      </c>
      <c r="K36" s="354">
        <v>4847</v>
      </c>
      <c r="L36" s="114"/>
    </row>
    <row r="37" spans="1:12" ht="15" x14ac:dyDescent="0.25">
      <c r="A37" s="172">
        <v>15</v>
      </c>
      <c r="B37" s="294" t="s">
        <v>1997</v>
      </c>
      <c r="C37" s="29">
        <v>3</v>
      </c>
      <c r="D37" s="30" t="s">
        <v>2413</v>
      </c>
      <c r="E37" s="29" t="s">
        <v>2414</v>
      </c>
      <c r="F37" s="29" t="s">
        <v>2415</v>
      </c>
      <c r="G37" s="29">
        <v>2021</v>
      </c>
      <c r="H37" s="291" t="s">
        <v>11</v>
      </c>
      <c r="I37" s="48">
        <v>594</v>
      </c>
      <c r="J37" s="40">
        <v>1782</v>
      </c>
      <c r="K37" s="354">
        <v>4847</v>
      </c>
      <c r="L37" s="114"/>
    </row>
    <row r="38" spans="1:12" ht="15" x14ac:dyDescent="0.25">
      <c r="A38" s="172">
        <v>16</v>
      </c>
      <c r="B38" s="294" t="s">
        <v>1997</v>
      </c>
      <c r="C38" s="29">
        <v>3</v>
      </c>
      <c r="D38" s="30" t="s">
        <v>2416</v>
      </c>
      <c r="E38" s="29" t="s">
        <v>2417</v>
      </c>
      <c r="F38" s="29" t="s">
        <v>2418</v>
      </c>
      <c r="G38" s="29">
        <v>2021</v>
      </c>
      <c r="H38" s="291" t="s">
        <v>11</v>
      </c>
      <c r="I38" s="48">
        <v>965</v>
      </c>
      <c r="J38" s="40">
        <v>2895</v>
      </c>
      <c r="K38" s="354">
        <v>4847</v>
      </c>
      <c r="L38" s="114"/>
    </row>
    <row r="39" spans="1:12" ht="15" x14ac:dyDescent="0.25">
      <c r="A39" s="172">
        <v>17</v>
      </c>
      <c r="B39" s="294" t="s">
        <v>1997</v>
      </c>
      <c r="C39" s="29">
        <v>3</v>
      </c>
      <c r="D39" s="30" t="s">
        <v>2419</v>
      </c>
      <c r="E39" s="29" t="s">
        <v>2420</v>
      </c>
      <c r="F39" s="29" t="s">
        <v>1698</v>
      </c>
      <c r="G39" s="29">
        <v>2021</v>
      </c>
      <c r="H39" s="291" t="s">
        <v>11</v>
      </c>
      <c r="I39" s="48">
        <v>466</v>
      </c>
      <c r="J39" s="40">
        <v>1398</v>
      </c>
      <c r="K39" s="354">
        <v>4847</v>
      </c>
      <c r="L39" s="114"/>
    </row>
    <row r="40" spans="1:12" ht="15" x14ac:dyDescent="0.25">
      <c r="A40" s="172">
        <v>18</v>
      </c>
      <c r="B40" s="294" t="s">
        <v>1997</v>
      </c>
      <c r="C40" s="29">
        <v>3</v>
      </c>
      <c r="D40" s="30" t="s">
        <v>2421</v>
      </c>
      <c r="E40" s="29" t="s">
        <v>2422</v>
      </c>
      <c r="F40" s="29" t="s">
        <v>2423</v>
      </c>
      <c r="G40" s="29">
        <v>2021</v>
      </c>
      <c r="H40" s="291" t="s">
        <v>11</v>
      </c>
      <c r="I40" s="48">
        <v>361</v>
      </c>
      <c r="J40" s="40">
        <v>1083</v>
      </c>
      <c r="K40" s="354">
        <v>4847</v>
      </c>
      <c r="L40" s="114"/>
    </row>
    <row r="41" spans="1:12" ht="15" x14ac:dyDescent="0.25">
      <c r="A41" s="172">
        <v>19</v>
      </c>
      <c r="B41" s="294" t="s">
        <v>1997</v>
      </c>
      <c r="C41" s="29">
        <v>3</v>
      </c>
      <c r="D41" s="30" t="s">
        <v>2424</v>
      </c>
      <c r="E41" s="29" t="s">
        <v>2425</v>
      </c>
      <c r="F41" s="29" t="s">
        <v>2423</v>
      </c>
      <c r="G41" s="29">
        <v>2020</v>
      </c>
      <c r="H41" s="291" t="s">
        <v>11</v>
      </c>
      <c r="I41" s="48">
        <v>530</v>
      </c>
      <c r="J41" s="40">
        <v>1590</v>
      </c>
      <c r="K41" s="354">
        <v>4847</v>
      </c>
      <c r="L41" s="114"/>
    </row>
    <row r="42" spans="1:12" ht="15" x14ac:dyDescent="0.25">
      <c r="A42" s="172">
        <v>20</v>
      </c>
      <c r="B42" s="294" t="s">
        <v>1997</v>
      </c>
      <c r="C42" s="29">
        <v>3</v>
      </c>
      <c r="D42" s="30" t="s">
        <v>2426</v>
      </c>
      <c r="E42" s="29" t="s">
        <v>2427</v>
      </c>
      <c r="F42" s="29" t="s">
        <v>2428</v>
      </c>
      <c r="G42" s="29">
        <v>2020</v>
      </c>
      <c r="H42" s="291" t="s">
        <v>11</v>
      </c>
      <c r="I42" s="48">
        <v>470</v>
      </c>
      <c r="J42" s="40">
        <v>1410</v>
      </c>
      <c r="K42" s="354">
        <v>4847</v>
      </c>
      <c r="L42" s="114"/>
    </row>
    <row r="43" spans="1:12" ht="15" x14ac:dyDescent="0.25">
      <c r="A43" s="172">
        <v>21</v>
      </c>
      <c r="B43" s="294" t="s">
        <v>1997</v>
      </c>
      <c r="C43" s="29">
        <v>3</v>
      </c>
      <c r="D43" s="30" t="s">
        <v>2429</v>
      </c>
      <c r="E43" s="29" t="s">
        <v>2430</v>
      </c>
      <c r="F43" s="29" t="s">
        <v>2431</v>
      </c>
      <c r="G43" s="29" t="s">
        <v>2432</v>
      </c>
      <c r="H43" s="291" t="s">
        <v>11</v>
      </c>
      <c r="I43" s="48">
        <v>2290</v>
      </c>
      <c r="J43" s="40">
        <v>6870</v>
      </c>
      <c r="K43" s="354">
        <v>4847</v>
      </c>
      <c r="L43" s="114"/>
    </row>
    <row r="44" spans="1:12" ht="15" x14ac:dyDescent="0.25">
      <c r="A44" s="172">
        <v>22</v>
      </c>
      <c r="B44" s="294" t="s">
        <v>1997</v>
      </c>
      <c r="C44" s="29">
        <v>3</v>
      </c>
      <c r="D44" s="30" t="s">
        <v>2433</v>
      </c>
      <c r="E44" s="29" t="s">
        <v>2434</v>
      </c>
      <c r="F44" s="29" t="s">
        <v>2435</v>
      </c>
      <c r="G44" s="29">
        <v>2016</v>
      </c>
      <c r="H44" s="291" t="s">
        <v>11</v>
      </c>
      <c r="I44" s="48">
        <v>562</v>
      </c>
      <c r="J44" s="40">
        <v>1686</v>
      </c>
      <c r="K44" s="354">
        <v>4847</v>
      </c>
      <c r="L44" s="114"/>
    </row>
    <row r="45" spans="1:12" ht="15" x14ac:dyDescent="0.25">
      <c r="A45" s="172">
        <v>23</v>
      </c>
      <c r="B45" s="294" t="s">
        <v>1997</v>
      </c>
      <c r="C45" s="29">
        <v>3</v>
      </c>
      <c r="D45" s="30" t="s">
        <v>2436</v>
      </c>
      <c r="E45" s="29" t="s">
        <v>2437</v>
      </c>
      <c r="F45" s="29" t="s">
        <v>44</v>
      </c>
      <c r="G45" s="29">
        <v>2022</v>
      </c>
      <c r="H45" s="291" t="s">
        <v>11</v>
      </c>
      <c r="I45" s="48">
        <v>430</v>
      </c>
      <c r="J45" s="40">
        <v>1290</v>
      </c>
      <c r="K45" s="354">
        <v>4847</v>
      </c>
      <c r="L45" s="114"/>
    </row>
    <row r="46" spans="1:12" ht="15.75" thickBot="1" x14ac:dyDescent="0.3">
      <c r="A46" s="172">
        <v>24</v>
      </c>
      <c r="B46" s="294" t="s">
        <v>1997</v>
      </c>
      <c r="C46" s="29">
        <v>3</v>
      </c>
      <c r="D46" s="30" t="s">
        <v>2438</v>
      </c>
      <c r="E46" s="29" t="s">
        <v>2439</v>
      </c>
      <c r="F46" s="29" t="s">
        <v>2251</v>
      </c>
      <c r="G46" s="29">
        <v>2021</v>
      </c>
      <c r="H46" s="291" t="s">
        <v>11</v>
      </c>
      <c r="I46" s="48">
        <v>272</v>
      </c>
      <c r="J46" s="40">
        <v>816</v>
      </c>
      <c r="K46" s="354">
        <v>4847</v>
      </c>
      <c r="L46" s="114"/>
    </row>
    <row r="47" spans="1:12" ht="15.75" thickBot="1" x14ac:dyDescent="0.3">
      <c r="A47" s="120"/>
      <c r="B47" s="121"/>
      <c r="C47" s="122"/>
      <c r="D47" s="123"/>
      <c r="E47" s="123"/>
      <c r="F47" s="123"/>
      <c r="G47" s="123"/>
      <c r="H47" s="123"/>
      <c r="I47" s="123"/>
      <c r="J47" s="124"/>
      <c r="K47" s="123"/>
      <c r="L47" s="125"/>
    </row>
    <row r="48" spans="1:12" ht="15" x14ac:dyDescent="0.25">
      <c r="A48" s="46"/>
      <c r="B48" s="38"/>
      <c r="C48" s="21"/>
      <c r="D48" s="20"/>
      <c r="E48" s="20"/>
      <c r="F48" s="20"/>
      <c r="G48" s="20"/>
      <c r="H48" s="20"/>
      <c r="I48" s="20"/>
      <c r="J48" s="22"/>
      <c r="K48" s="20"/>
      <c r="L48" s="170"/>
    </row>
    <row r="49" spans="1:12" ht="15" thickBot="1" x14ac:dyDescent="0.25">
      <c r="A49" s="170"/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</row>
    <row r="50" spans="1:12" ht="15.75" thickBot="1" x14ac:dyDescent="0.25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4"/>
      <c r="L50" s="90"/>
    </row>
    <row r="51" spans="1:12" ht="15.75" thickBot="1" x14ac:dyDescent="0.25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85"/>
      <c r="L51" s="86"/>
    </row>
    <row r="52" spans="1:12" ht="18.75" thickBot="1" x14ac:dyDescent="0.3">
      <c r="A52" s="81" t="s">
        <v>12</v>
      </c>
      <c r="B52" s="81" t="s">
        <v>13</v>
      </c>
      <c r="C52" s="46"/>
      <c r="D52" s="88"/>
      <c r="E52" s="88"/>
      <c r="F52" s="88"/>
      <c r="G52" s="88"/>
      <c r="H52" s="88"/>
      <c r="I52" s="88"/>
      <c r="J52" s="92" t="s">
        <v>8</v>
      </c>
      <c r="K52" s="93">
        <f>SUM(J23:J46)</f>
        <v>38337.787499999999</v>
      </c>
      <c r="L52" s="86"/>
    </row>
    <row r="53" spans="1:12" ht="16.5" thickBot="1" x14ac:dyDescent="0.3">
      <c r="A53" s="71">
        <f>A46</f>
        <v>24</v>
      </c>
      <c r="B53" s="87">
        <f>SUM(C23:C46)</f>
        <v>70</v>
      </c>
      <c r="C53" s="97" t="s">
        <v>14</v>
      </c>
      <c r="D53" s="83"/>
      <c r="E53" s="83"/>
      <c r="F53" s="83"/>
      <c r="G53" s="83"/>
      <c r="H53" s="83"/>
      <c r="I53" s="83"/>
      <c r="J53" s="83"/>
      <c r="K53" s="89"/>
      <c r="L53" s="91"/>
    </row>
    <row r="54" spans="1:12" ht="15" thickBot="1" x14ac:dyDescent="0.25">
      <c r="A54" s="170"/>
      <c r="B54" s="170"/>
      <c r="C54" s="170"/>
      <c r="D54" s="170"/>
      <c r="E54" s="170"/>
      <c r="F54" s="170"/>
      <c r="G54" s="170"/>
      <c r="H54" s="170"/>
      <c r="I54" s="170"/>
      <c r="J54" s="49"/>
      <c r="K54" s="170"/>
      <c r="L54" s="170"/>
    </row>
    <row r="55" spans="1:12" ht="16.5" thickBot="1" x14ac:dyDescent="0.3">
      <c r="A55" s="170"/>
      <c r="B55" s="170"/>
      <c r="C55" s="170"/>
      <c r="D55" s="170"/>
      <c r="E55" s="170"/>
      <c r="F55" s="70" t="s">
        <v>12</v>
      </c>
      <c r="G55" s="70" t="s">
        <v>13</v>
      </c>
      <c r="H55" s="64"/>
      <c r="I55" s="64"/>
      <c r="J55" s="64"/>
      <c r="K55" s="368" t="s">
        <v>108</v>
      </c>
      <c r="L55" s="369"/>
    </row>
    <row r="56" spans="1:12" ht="16.5" thickBot="1" x14ac:dyDescent="0.3">
      <c r="A56" s="170"/>
      <c r="B56" s="170"/>
      <c r="C56" s="170"/>
      <c r="D56" s="170"/>
      <c r="E56" s="170"/>
      <c r="F56" s="71">
        <f>A53</f>
        <v>24</v>
      </c>
      <c r="G56" s="87">
        <f>B53</f>
        <v>70</v>
      </c>
      <c r="H56" s="94" t="s">
        <v>107</v>
      </c>
      <c r="I56" s="95"/>
      <c r="J56" s="96">
        <f>K52</f>
        <v>38337.787499999999</v>
      </c>
      <c r="K56" s="370">
        <v>30000</v>
      </c>
      <c r="L56" s="371"/>
    </row>
    <row r="57" spans="1:12" x14ac:dyDescent="0.2">
      <c r="A57" s="170"/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</row>
    <row r="58" spans="1:12" x14ac:dyDescent="0.2">
      <c r="A58" s="170"/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</row>
    <row r="59" spans="1:12" ht="25.5" x14ac:dyDescent="0.2">
      <c r="A59" s="170"/>
      <c r="B59" s="170"/>
      <c r="C59" s="170"/>
      <c r="D59" s="170"/>
      <c r="E59" s="170"/>
      <c r="F59" s="170"/>
      <c r="G59" s="170"/>
      <c r="H59" s="25" t="s">
        <v>73</v>
      </c>
      <c r="I59" s="25" t="s">
        <v>71</v>
      </c>
      <c r="J59" s="25" t="s">
        <v>72</v>
      </c>
      <c r="K59" s="37" t="s">
        <v>88</v>
      </c>
      <c r="L59" s="37" t="s">
        <v>89</v>
      </c>
    </row>
    <row r="60" spans="1:12" ht="24" thickBot="1" x14ac:dyDescent="0.4">
      <c r="A60" s="170"/>
      <c r="B60" s="170"/>
      <c r="C60" s="170"/>
      <c r="D60" s="170"/>
      <c r="E60" s="170"/>
      <c r="F60" s="170"/>
      <c r="G60" s="170"/>
      <c r="H60" s="24"/>
      <c r="I60" s="33">
        <f>A53+A13</f>
        <v>27</v>
      </c>
      <c r="J60" s="33">
        <f>B53+B13</f>
        <v>80</v>
      </c>
      <c r="K60" s="128">
        <v>30000</v>
      </c>
      <c r="L60" s="129">
        <f>K52+K12</f>
        <v>45130.927499999998</v>
      </c>
    </row>
  </sheetData>
  <mergeCells count="10">
    <mergeCell ref="K55:L55"/>
    <mergeCell ref="K56:L56"/>
    <mergeCell ref="K15:L15"/>
    <mergeCell ref="K16:L16"/>
    <mergeCell ref="B20:L20"/>
    <mergeCell ref="A21:A22"/>
    <mergeCell ref="B21:J21"/>
    <mergeCell ref="A2:A3"/>
    <mergeCell ref="B1:L1"/>
    <mergeCell ref="B2:J2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="80" zoomScaleNormal="80" workbookViewId="0">
      <selection activeCell="F39" sqref="F39"/>
    </sheetView>
  </sheetViews>
  <sheetFormatPr baseColWidth="10" defaultRowHeight="14.25" x14ac:dyDescent="0.2"/>
  <cols>
    <col min="2" max="2" width="16.125" customWidth="1"/>
    <col min="4" max="4" width="43.875" customWidth="1"/>
    <col min="5" max="5" width="32.75" customWidth="1"/>
    <col min="6" max="6" width="21.875" customWidth="1"/>
    <col min="11" max="11" width="13.875" customWidth="1"/>
  </cols>
  <sheetData>
    <row r="1" spans="1:12" ht="27" thickBot="1" x14ac:dyDescent="0.45">
      <c r="A1" s="64"/>
      <c r="B1" s="376" t="s">
        <v>110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2" ht="26.25" x14ac:dyDescent="0.4">
      <c r="A2" s="377" t="s">
        <v>106</v>
      </c>
      <c r="B2" s="372" t="s">
        <v>1041</v>
      </c>
      <c r="C2" s="373"/>
      <c r="D2" s="373"/>
      <c r="E2" s="373"/>
      <c r="F2" s="373"/>
      <c r="G2" s="373"/>
      <c r="H2" s="373"/>
      <c r="I2" s="373"/>
      <c r="J2" s="373"/>
      <c r="K2" s="72"/>
      <c r="L2" s="73"/>
    </row>
    <row r="3" spans="1:12" ht="15" x14ac:dyDescent="0.2">
      <c r="A3" s="378"/>
      <c r="B3" s="65" t="s">
        <v>0</v>
      </c>
      <c r="C3" s="65" t="s">
        <v>1</v>
      </c>
      <c r="D3" s="65" t="s">
        <v>2</v>
      </c>
      <c r="E3" s="65" t="s">
        <v>3</v>
      </c>
      <c r="F3" s="65" t="s">
        <v>4</v>
      </c>
      <c r="G3" s="65" t="s">
        <v>5</v>
      </c>
      <c r="H3" s="65" t="s">
        <v>6</v>
      </c>
      <c r="I3" s="65" t="s">
        <v>7</v>
      </c>
      <c r="J3" s="65" t="s">
        <v>8</v>
      </c>
      <c r="K3" s="65" t="s">
        <v>9</v>
      </c>
      <c r="L3" s="74"/>
    </row>
    <row r="4" spans="1:12" ht="15" x14ac:dyDescent="0.2">
      <c r="A4" s="150">
        <v>1</v>
      </c>
      <c r="B4" s="60"/>
      <c r="C4" s="135"/>
      <c r="D4" s="136"/>
      <c r="E4" s="136"/>
      <c r="F4" s="136"/>
      <c r="G4" s="143"/>
      <c r="H4" s="136"/>
      <c r="I4" s="134"/>
      <c r="J4" s="161"/>
      <c r="K4" s="60"/>
      <c r="L4" s="75"/>
    </row>
    <row r="5" spans="1:12" ht="15" x14ac:dyDescent="0.2">
      <c r="A5" s="150">
        <v>2</v>
      </c>
      <c r="B5" s="60"/>
      <c r="C5" s="62"/>
      <c r="D5" s="131"/>
      <c r="E5" s="131"/>
      <c r="F5" s="131"/>
      <c r="G5" s="131"/>
      <c r="H5" s="131"/>
      <c r="I5" s="141"/>
      <c r="J5" s="161"/>
      <c r="K5" s="60"/>
      <c r="L5" s="75"/>
    </row>
    <row r="6" spans="1:12" ht="15" x14ac:dyDescent="0.2">
      <c r="A6" s="150">
        <v>3</v>
      </c>
      <c r="B6" s="60"/>
      <c r="C6" s="62"/>
      <c r="D6" s="131"/>
      <c r="E6" s="131"/>
      <c r="F6" s="131"/>
      <c r="G6" s="131"/>
      <c r="H6" s="131"/>
      <c r="I6" s="141"/>
      <c r="J6" s="161"/>
      <c r="K6" s="60"/>
      <c r="L6" s="75"/>
    </row>
    <row r="7" spans="1:12" ht="15.75" thickBot="1" x14ac:dyDescent="0.25">
      <c r="A7" s="77"/>
      <c r="B7" s="98"/>
      <c r="C7" s="99"/>
      <c r="D7" s="100"/>
      <c r="E7" s="100"/>
      <c r="F7" s="100"/>
      <c r="G7" s="101"/>
      <c r="H7" s="100"/>
      <c r="I7" s="100"/>
      <c r="J7" s="102"/>
      <c r="K7" s="103"/>
      <c r="L7" s="78"/>
    </row>
    <row r="8" spans="1:12" ht="15.75" x14ac:dyDescent="0.25">
      <c r="A8" s="64"/>
      <c r="B8" s="68"/>
      <c r="C8" s="68"/>
      <c r="D8" s="64"/>
      <c r="E8" s="64"/>
      <c r="F8" s="64"/>
      <c r="G8" s="64"/>
      <c r="H8" s="64"/>
      <c r="I8" s="64"/>
      <c r="J8" s="64"/>
      <c r="K8" s="69"/>
      <c r="L8" s="64"/>
    </row>
    <row r="9" spans="1:12" ht="15.75" thickBo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</row>
    <row r="10" spans="1:12" ht="15.75" thickBot="1" x14ac:dyDescent="0.25">
      <c r="A10" s="82"/>
      <c r="B10" s="83"/>
      <c r="C10" s="83"/>
      <c r="D10" s="83"/>
      <c r="E10" s="83"/>
      <c r="F10" s="83"/>
      <c r="G10" s="83"/>
      <c r="H10" s="83"/>
      <c r="I10" s="83"/>
      <c r="J10" s="83"/>
      <c r="K10" s="84"/>
      <c r="L10" s="90"/>
    </row>
    <row r="11" spans="1:12" ht="15.75" thickBot="1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85"/>
      <c r="L11" s="86"/>
    </row>
    <row r="12" spans="1:12" ht="18.75" thickBot="1" x14ac:dyDescent="0.3">
      <c r="A12" s="81" t="s">
        <v>12</v>
      </c>
      <c r="B12" s="81" t="s">
        <v>13</v>
      </c>
      <c r="C12" s="46"/>
      <c r="D12" s="88"/>
      <c r="E12" s="88"/>
      <c r="F12" s="88"/>
      <c r="G12" s="88"/>
      <c r="H12" s="88"/>
      <c r="I12" s="88"/>
      <c r="J12" s="92" t="s">
        <v>8</v>
      </c>
      <c r="K12" s="93">
        <f>SUM(J4:J6)</f>
        <v>0</v>
      </c>
      <c r="L12" s="86"/>
    </row>
    <row r="13" spans="1:12" ht="16.5" thickBot="1" x14ac:dyDescent="0.3">
      <c r="A13" s="71">
        <v>0</v>
      </c>
      <c r="B13" s="87">
        <f>SUM(C4:C6)</f>
        <v>0</v>
      </c>
      <c r="C13" s="97" t="s">
        <v>14</v>
      </c>
      <c r="D13" s="83"/>
      <c r="E13" s="83"/>
      <c r="F13" s="83"/>
      <c r="G13" s="83"/>
      <c r="H13" s="83"/>
      <c r="I13" s="83"/>
      <c r="J13" s="83"/>
      <c r="K13" s="89"/>
      <c r="L13" s="91"/>
    </row>
    <row r="14" spans="1:12" ht="15.75" thickBot="1" x14ac:dyDescent="0.25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</row>
    <row r="15" spans="1:12" ht="16.5" thickBot="1" x14ac:dyDescent="0.3">
      <c r="A15" s="64"/>
      <c r="B15" s="64"/>
      <c r="C15" s="64"/>
      <c r="D15" s="64"/>
      <c r="E15" s="64"/>
      <c r="F15" s="70" t="s">
        <v>12</v>
      </c>
      <c r="G15" s="70" t="s">
        <v>13</v>
      </c>
      <c r="H15" s="64"/>
      <c r="I15" s="64"/>
      <c r="J15" s="64"/>
      <c r="K15" s="368" t="s">
        <v>108</v>
      </c>
      <c r="L15" s="369"/>
    </row>
    <row r="16" spans="1:12" ht="16.5" thickBot="1" x14ac:dyDescent="0.3">
      <c r="A16" s="64"/>
      <c r="B16" s="64"/>
      <c r="C16" s="64"/>
      <c r="D16" s="64"/>
      <c r="E16" s="64"/>
      <c r="F16" s="71">
        <v>0</v>
      </c>
      <c r="G16" s="87">
        <f>+B13</f>
        <v>0</v>
      </c>
      <c r="H16" s="94" t="s">
        <v>107</v>
      </c>
      <c r="I16" s="95"/>
      <c r="J16" s="96">
        <f>K12</f>
        <v>0</v>
      </c>
      <c r="K16" s="370"/>
      <c r="L16" s="371"/>
    </row>
    <row r="17" spans="1:12" x14ac:dyDescent="0.2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</row>
    <row r="18" spans="1:12" x14ac:dyDescent="0.2">
      <c r="A18" s="170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</row>
    <row r="19" spans="1:12" x14ac:dyDescent="0.2">
      <c r="A19" s="170"/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</row>
    <row r="20" spans="1:12" ht="28.5" thickBot="1" x14ac:dyDescent="0.45">
      <c r="A20" s="170"/>
      <c r="B20" s="374" t="s">
        <v>109</v>
      </c>
      <c r="C20" s="374"/>
      <c r="D20" s="374"/>
      <c r="E20" s="374"/>
      <c r="F20" s="374"/>
      <c r="G20" s="374"/>
      <c r="H20" s="374"/>
      <c r="I20" s="374"/>
      <c r="J20" s="374"/>
      <c r="K20" s="374"/>
      <c r="L20" s="374"/>
    </row>
    <row r="21" spans="1:12" ht="27" thickTop="1" x14ac:dyDescent="0.4">
      <c r="A21" s="379" t="s">
        <v>106</v>
      </c>
      <c r="B21" s="375" t="s">
        <v>1041</v>
      </c>
      <c r="C21" s="375"/>
      <c r="D21" s="375"/>
      <c r="E21" s="375"/>
      <c r="F21" s="375"/>
      <c r="G21" s="375"/>
      <c r="H21" s="375"/>
      <c r="I21" s="375"/>
      <c r="J21" s="375"/>
      <c r="K21" s="110"/>
      <c r="L21" s="126"/>
    </row>
    <row r="22" spans="1:12" ht="15.75" thickBot="1" x14ac:dyDescent="0.25">
      <c r="A22" s="380"/>
      <c r="B22" s="111" t="s">
        <v>0</v>
      </c>
      <c r="C22" s="111" t="s">
        <v>1</v>
      </c>
      <c r="D22" s="111" t="s">
        <v>2</v>
      </c>
      <c r="E22" s="111" t="s">
        <v>3</v>
      </c>
      <c r="F22" s="111" t="s">
        <v>4</v>
      </c>
      <c r="G22" s="111" t="s">
        <v>5</v>
      </c>
      <c r="H22" s="111" t="s">
        <v>6</v>
      </c>
      <c r="I22" s="111" t="s">
        <v>7</v>
      </c>
      <c r="J22" s="111" t="s">
        <v>8</v>
      </c>
      <c r="K22" s="111" t="s">
        <v>9</v>
      </c>
      <c r="L22" s="127"/>
    </row>
    <row r="23" spans="1:12" ht="16.5" thickTop="1" thickBot="1" x14ac:dyDescent="0.3">
      <c r="A23" s="171">
        <v>1</v>
      </c>
      <c r="B23" s="316" t="s">
        <v>1997</v>
      </c>
      <c r="C23" s="105">
        <v>5</v>
      </c>
      <c r="D23" s="106" t="s">
        <v>2459</v>
      </c>
      <c r="E23" s="105" t="s">
        <v>2460</v>
      </c>
      <c r="F23" s="105" t="s">
        <v>58</v>
      </c>
      <c r="G23" s="105">
        <v>2018</v>
      </c>
      <c r="H23" s="316" t="s">
        <v>16</v>
      </c>
      <c r="I23" s="108">
        <v>720</v>
      </c>
      <c r="J23" s="109">
        <v>3600</v>
      </c>
      <c r="K23" s="112">
        <v>4847</v>
      </c>
      <c r="L23" s="114"/>
    </row>
    <row r="24" spans="1:12" ht="15.75" thickBot="1" x14ac:dyDescent="0.3">
      <c r="A24" s="120"/>
      <c r="B24" s="121"/>
      <c r="C24" s="122"/>
      <c r="D24" s="123"/>
      <c r="E24" s="123"/>
      <c r="F24" s="123"/>
      <c r="G24" s="123"/>
      <c r="H24" s="123"/>
      <c r="I24" s="123"/>
      <c r="J24" s="124"/>
      <c r="K24" s="123"/>
      <c r="L24" s="125"/>
    </row>
    <row r="25" spans="1:12" ht="15" x14ac:dyDescent="0.25">
      <c r="A25" s="46"/>
      <c r="B25" s="38"/>
      <c r="C25" s="21"/>
      <c r="D25" s="20"/>
      <c r="E25" s="20"/>
      <c r="F25" s="20"/>
      <c r="G25" s="20"/>
      <c r="H25" s="20"/>
      <c r="I25" s="20"/>
      <c r="J25" s="22"/>
      <c r="K25" s="20"/>
      <c r="L25" s="170"/>
    </row>
    <row r="26" spans="1:12" ht="15" thickBot="1" x14ac:dyDescent="0.25">
      <c r="A26" s="170"/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</row>
    <row r="27" spans="1:12" ht="15.75" thickBot="1" x14ac:dyDescent="0.25">
      <c r="A27" s="82"/>
      <c r="B27" s="83"/>
      <c r="C27" s="83"/>
      <c r="D27" s="83"/>
      <c r="E27" s="83"/>
      <c r="F27" s="83"/>
      <c r="G27" s="83"/>
      <c r="H27" s="83"/>
      <c r="I27" s="83"/>
      <c r="J27" s="83"/>
      <c r="K27" s="84"/>
      <c r="L27" s="90"/>
    </row>
    <row r="28" spans="1:12" ht="15.75" thickBot="1" x14ac:dyDescent="0.2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85"/>
      <c r="L28" s="86"/>
    </row>
    <row r="29" spans="1:12" ht="18.75" thickBot="1" x14ac:dyDescent="0.3">
      <c r="A29" s="81" t="s">
        <v>12</v>
      </c>
      <c r="B29" s="81" t="s">
        <v>13</v>
      </c>
      <c r="C29" s="46"/>
      <c r="D29" s="88"/>
      <c r="E29" s="88"/>
      <c r="F29" s="88"/>
      <c r="G29" s="88"/>
      <c r="H29" s="88"/>
      <c r="I29" s="88"/>
      <c r="J29" s="92" t="s">
        <v>8</v>
      </c>
      <c r="K29" s="93">
        <f>SUM(J23)</f>
        <v>3600</v>
      </c>
      <c r="L29" s="86"/>
    </row>
    <row r="30" spans="1:12" ht="16.5" thickBot="1" x14ac:dyDescent="0.3">
      <c r="A30" s="71">
        <f>A23</f>
        <v>1</v>
      </c>
      <c r="B30" s="87">
        <f>C23</f>
        <v>5</v>
      </c>
      <c r="C30" s="97" t="s">
        <v>14</v>
      </c>
      <c r="D30" s="83"/>
      <c r="E30" s="83"/>
      <c r="F30" s="83"/>
      <c r="G30" s="83"/>
      <c r="H30" s="83"/>
      <c r="I30" s="83"/>
      <c r="J30" s="83"/>
      <c r="K30" s="89"/>
      <c r="L30" s="91"/>
    </row>
    <row r="31" spans="1:12" ht="15" thickBot="1" x14ac:dyDescent="0.25">
      <c r="A31" s="170"/>
      <c r="B31" s="170"/>
      <c r="C31" s="170"/>
      <c r="D31" s="170"/>
      <c r="E31" s="170"/>
      <c r="F31" s="170"/>
      <c r="G31" s="170"/>
      <c r="H31" s="170"/>
      <c r="I31" s="170"/>
      <c r="J31" s="49"/>
      <c r="K31" s="170"/>
      <c r="L31" s="170"/>
    </row>
    <row r="32" spans="1:12" ht="16.5" thickBot="1" x14ac:dyDescent="0.3">
      <c r="A32" s="170"/>
      <c r="B32" s="170"/>
      <c r="C32" s="170"/>
      <c r="D32" s="170"/>
      <c r="E32" s="170"/>
      <c r="F32" s="70" t="s">
        <v>12</v>
      </c>
      <c r="G32" s="70" t="s">
        <v>13</v>
      </c>
      <c r="H32" s="64"/>
      <c r="I32" s="64"/>
      <c r="J32" s="64"/>
      <c r="K32" s="368" t="s">
        <v>108</v>
      </c>
      <c r="L32" s="369"/>
    </row>
    <row r="33" spans="1:12" ht="16.5" thickBot="1" x14ac:dyDescent="0.3">
      <c r="A33" s="170"/>
      <c r="B33" s="170"/>
      <c r="C33" s="170"/>
      <c r="D33" s="170"/>
      <c r="E33" s="170"/>
      <c r="F33" s="71">
        <f>A30</f>
        <v>1</v>
      </c>
      <c r="G33" s="87">
        <f>B30</f>
        <v>5</v>
      </c>
      <c r="H33" s="94" t="s">
        <v>107</v>
      </c>
      <c r="I33" s="95"/>
      <c r="J33" s="96">
        <f>K29</f>
        <v>3600</v>
      </c>
      <c r="K33" s="370">
        <v>30000</v>
      </c>
      <c r="L33" s="371"/>
    </row>
    <row r="34" spans="1:12" x14ac:dyDescent="0.2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</row>
    <row r="35" spans="1:12" x14ac:dyDescent="0.2">
      <c r="A35" s="170"/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</row>
    <row r="36" spans="1:12" ht="25.5" x14ac:dyDescent="0.2">
      <c r="A36" s="170"/>
      <c r="B36" s="170"/>
      <c r="C36" s="170"/>
      <c r="D36" s="170"/>
      <c r="E36" s="170"/>
      <c r="F36" s="170"/>
      <c r="G36" s="170"/>
      <c r="H36" s="25" t="s">
        <v>73</v>
      </c>
      <c r="I36" s="25" t="s">
        <v>71</v>
      </c>
      <c r="J36" s="25" t="s">
        <v>72</v>
      </c>
      <c r="K36" s="37" t="s">
        <v>88</v>
      </c>
      <c r="L36" s="37" t="s">
        <v>89</v>
      </c>
    </row>
    <row r="37" spans="1:12" ht="24" thickBot="1" x14ac:dyDescent="0.4">
      <c r="A37" s="170"/>
      <c r="B37" s="170"/>
      <c r="C37" s="170"/>
      <c r="D37" s="170"/>
      <c r="E37" s="170"/>
      <c r="F37" s="170"/>
      <c r="G37" s="170"/>
      <c r="H37" s="24"/>
      <c r="I37" s="33">
        <f>A30+A13</f>
        <v>1</v>
      </c>
      <c r="J37" s="33">
        <f>B30+B13</f>
        <v>5</v>
      </c>
      <c r="K37" s="128">
        <v>30000</v>
      </c>
      <c r="L37" s="129">
        <f>J33+J16</f>
        <v>3600</v>
      </c>
    </row>
  </sheetData>
  <mergeCells count="10">
    <mergeCell ref="A21:A22"/>
    <mergeCell ref="B21:J21"/>
    <mergeCell ref="K32:L32"/>
    <mergeCell ref="K33:L33"/>
    <mergeCell ref="B1:L1"/>
    <mergeCell ref="A2:A3"/>
    <mergeCell ref="B2:J2"/>
    <mergeCell ref="K15:L15"/>
    <mergeCell ref="K16:L16"/>
    <mergeCell ref="B20:L20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0" zoomScale="80" zoomScaleNormal="80" workbookViewId="0">
      <selection activeCell="K22" sqref="K22"/>
    </sheetView>
  </sheetViews>
  <sheetFormatPr baseColWidth="10" defaultRowHeight="14.25" x14ac:dyDescent="0.2"/>
  <cols>
    <col min="1" max="1" width="6.5" style="56" customWidth="1"/>
    <col min="2" max="2" width="15.5" customWidth="1"/>
    <col min="4" max="4" width="30.75" customWidth="1"/>
    <col min="5" max="5" width="33.375" customWidth="1"/>
    <col min="6" max="6" width="22.5" customWidth="1"/>
    <col min="7" max="7" width="17.25" customWidth="1"/>
    <col min="8" max="8" width="18.625" customWidth="1"/>
    <col min="9" max="9" width="18.5" customWidth="1"/>
    <col min="10" max="10" width="15.875" customWidth="1"/>
    <col min="11" max="11" width="13.25" customWidth="1"/>
  </cols>
  <sheetData>
    <row r="1" spans="1:12" ht="27" thickBot="1" x14ac:dyDescent="0.45">
      <c r="A1" s="64"/>
      <c r="B1" s="376" t="s">
        <v>110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2" ht="26.25" x14ac:dyDescent="0.4">
      <c r="A2" s="377" t="s">
        <v>106</v>
      </c>
      <c r="B2" s="372" t="s">
        <v>76</v>
      </c>
      <c r="C2" s="373"/>
      <c r="D2" s="373"/>
      <c r="E2" s="373"/>
      <c r="F2" s="373"/>
      <c r="G2" s="373"/>
      <c r="H2" s="373"/>
      <c r="I2" s="373"/>
      <c r="J2" s="373"/>
      <c r="K2" s="72"/>
      <c r="L2" s="73"/>
    </row>
    <row r="3" spans="1:12" ht="15" x14ac:dyDescent="0.2">
      <c r="A3" s="378"/>
      <c r="B3" s="65" t="s">
        <v>0</v>
      </c>
      <c r="C3" s="65" t="s">
        <v>1</v>
      </c>
      <c r="D3" s="65" t="s">
        <v>2</v>
      </c>
      <c r="E3" s="65" t="s">
        <v>3</v>
      </c>
      <c r="F3" s="65" t="s">
        <v>4</v>
      </c>
      <c r="G3" s="65" t="s">
        <v>5</v>
      </c>
      <c r="H3" s="65" t="s">
        <v>6</v>
      </c>
      <c r="I3" s="65" t="s">
        <v>7</v>
      </c>
      <c r="J3" s="65" t="s">
        <v>8</v>
      </c>
      <c r="K3" s="65" t="s">
        <v>9</v>
      </c>
      <c r="L3" s="74"/>
    </row>
    <row r="4" spans="1:12" ht="15" x14ac:dyDescent="0.2">
      <c r="A4" s="150">
        <v>1</v>
      </c>
      <c r="B4" s="60"/>
      <c r="C4" s="135"/>
      <c r="D4" s="136"/>
      <c r="E4" s="136"/>
      <c r="F4" s="136"/>
      <c r="G4" s="143"/>
      <c r="H4" s="136"/>
      <c r="I4" s="134"/>
      <c r="J4" s="161"/>
      <c r="K4" s="60"/>
      <c r="L4" s="75"/>
    </row>
    <row r="5" spans="1:12" ht="15" x14ac:dyDescent="0.2">
      <c r="A5" s="150">
        <v>2</v>
      </c>
      <c r="B5" s="60"/>
      <c r="C5" s="62"/>
      <c r="D5" s="131"/>
      <c r="E5" s="131"/>
      <c r="F5" s="131"/>
      <c r="G5" s="131"/>
      <c r="H5" s="131"/>
      <c r="I5" s="141"/>
      <c r="J5" s="161"/>
      <c r="K5" s="60"/>
      <c r="L5" s="75"/>
    </row>
    <row r="6" spans="1:12" s="26" customFormat="1" ht="15.75" thickBot="1" x14ac:dyDescent="0.25">
      <c r="A6" s="77"/>
      <c r="B6" s="98"/>
      <c r="C6" s="99"/>
      <c r="D6" s="100"/>
      <c r="E6" s="100"/>
      <c r="F6" s="100"/>
      <c r="G6" s="101"/>
      <c r="H6" s="100"/>
      <c r="I6" s="100"/>
      <c r="J6" s="102"/>
      <c r="K6" s="103"/>
      <c r="L6" s="78"/>
    </row>
    <row r="7" spans="1:12" s="26" customFormat="1" ht="15.75" x14ac:dyDescent="0.25">
      <c r="A7" s="64"/>
      <c r="B7" s="68"/>
      <c r="C7" s="68"/>
      <c r="D7" s="64"/>
      <c r="E7" s="64"/>
      <c r="F7" s="64"/>
      <c r="G7" s="64"/>
      <c r="H7" s="64"/>
      <c r="I7" s="64"/>
      <c r="J7" s="64"/>
      <c r="K7" s="69"/>
      <c r="L7" s="64"/>
    </row>
    <row r="8" spans="1:12" s="26" customFormat="1" ht="15.75" thickBo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1:12" s="26" customFormat="1" ht="15.75" thickBot="1" x14ac:dyDescent="0.25">
      <c r="A9" s="82"/>
      <c r="B9" s="83"/>
      <c r="C9" s="83"/>
      <c r="D9" s="83"/>
      <c r="E9" s="83"/>
      <c r="F9" s="83"/>
      <c r="G9" s="83"/>
      <c r="H9" s="83"/>
      <c r="I9" s="83"/>
      <c r="J9" s="83"/>
      <c r="K9" s="84"/>
      <c r="L9" s="90"/>
    </row>
    <row r="10" spans="1:12" s="26" customFormat="1" ht="15.75" thickBot="1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85"/>
      <c r="L10" s="86"/>
    </row>
    <row r="11" spans="1:12" s="26" customFormat="1" ht="18.75" thickBot="1" x14ac:dyDescent="0.3">
      <c r="A11" s="81" t="s">
        <v>12</v>
      </c>
      <c r="B11" s="81" t="s">
        <v>13</v>
      </c>
      <c r="C11" s="46"/>
      <c r="D11" s="88"/>
      <c r="E11" s="88"/>
      <c r="F11" s="88"/>
      <c r="G11" s="88"/>
      <c r="H11" s="88"/>
      <c r="I11" s="88"/>
      <c r="J11" s="92" t="s">
        <v>8</v>
      </c>
      <c r="K11" s="93">
        <f>SUM(J4:J5)</f>
        <v>0</v>
      </c>
      <c r="L11" s="86"/>
    </row>
    <row r="12" spans="1:12" s="26" customFormat="1" ht="16.5" thickBot="1" x14ac:dyDescent="0.3">
      <c r="A12" s="71">
        <v>0</v>
      </c>
      <c r="B12" s="87">
        <f>SUM(C4:C5)</f>
        <v>0</v>
      </c>
      <c r="C12" s="97" t="s">
        <v>14</v>
      </c>
      <c r="D12" s="83"/>
      <c r="E12" s="83"/>
      <c r="F12" s="83"/>
      <c r="G12" s="83"/>
      <c r="H12" s="83"/>
      <c r="I12" s="83"/>
      <c r="J12" s="83"/>
      <c r="K12" s="89"/>
      <c r="L12" s="91"/>
    </row>
    <row r="13" spans="1:12" s="26" customFormat="1" ht="15.75" thickBot="1" x14ac:dyDescent="0.2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</row>
    <row r="14" spans="1:12" s="26" customFormat="1" ht="16.5" thickBot="1" x14ac:dyDescent="0.3">
      <c r="A14" s="64"/>
      <c r="B14" s="64"/>
      <c r="C14" s="64"/>
      <c r="D14" s="64"/>
      <c r="E14" s="64"/>
      <c r="F14" s="70" t="s">
        <v>12</v>
      </c>
      <c r="G14" s="70" t="s">
        <v>13</v>
      </c>
      <c r="H14" s="64"/>
      <c r="I14" s="64"/>
      <c r="J14" s="64"/>
      <c r="K14" s="368" t="s">
        <v>108</v>
      </c>
      <c r="L14" s="369"/>
    </row>
    <row r="15" spans="1:12" s="26" customFormat="1" ht="16.5" thickBot="1" x14ac:dyDescent="0.3">
      <c r="A15" s="64"/>
      <c r="B15" s="64"/>
      <c r="C15" s="64"/>
      <c r="D15" s="64"/>
      <c r="E15" s="64"/>
      <c r="F15" s="71">
        <v>0</v>
      </c>
      <c r="G15" s="87">
        <f>+B12</f>
        <v>0</v>
      </c>
      <c r="H15" s="94" t="s">
        <v>107</v>
      </c>
      <c r="I15" s="95"/>
      <c r="J15" s="96">
        <f>K11</f>
        <v>0</v>
      </c>
      <c r="K15" s="370"/>
      <c r="L15" s="371"/>
    </row>
    <row r="16" spans="1:12" s="26" customFormat="1" x14ac:dyDescent="0.2">
      <c r="A16" s="170"/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</row>
    <row r="17" spans="1:12" s="26" customFormat="1" x14ac:dyDescent="0.2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</row>
    <row r="18" spans="1:12" s="26" customFormat="1" x14ac:dyDescent="0.2">
      <c r="A18" s="170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</row>
    <row r="19" spans="1:12" s="26" customFormat="1" ht="28.5" thickBot="1" x14ac:dyDescent="0.45">
      <c r="A19" s="170"/>
      <c r="B19" s="374" t="s">
        <v>109</v>
      </c>
      <c r="C19" s="374"/>
      <c r="D19" s="374"/>
      <c r="E19" s="374"/>
      <c r="F19" s="374"/>
      <c r="G19" s="374"/>
      <c r="H19" s="374"/>
      <c r="I19" s="374"/>
      <c r="J19" s="374"/>
      <c r="K19" s="374"/>
      <c r="L19" s="374"/>
    </row>
    <row r="20" spans="1:12" s="26" customFormat="1" ht="27" thickTop="1" x14ac:dyDescent="0.4">
      <c r="A20" s="379" t="s">
        <v>106</v>
      </c>
      <c r="B20" s="375" t="s">
        <v>76</v>
      </c>
      <c r="C20" s="375"/>
      <c r="D20" s="375"/>
      <c r="E20" s="375"/>
      <c r="F20" s="375"/>
      <c r="G20" s="375"/>
      <c r="H20" s="375"/>
      <c r="I20" s="375"/>
      <c r="J20" s="375"/>
      <c r="K20" s="110"/>
      <c r="L20" s="126"/>
    </row>
    <row r="21" spans="1:12" s="26" customFormat="1" ht="15.75" thickBot="1" x14ac:dyDescent="0.25">
      <c r="A21" s="380"/>
      <c r="B21" s="111" t="s">
        <v>0</v>
      </c>
      <c r="C21" s="111" t="s">
        <v>1</v>
      </c>
      <c r="D21" s="111" t="s">
        <v>2</v>
      </c>
      <c r="E21" s="111" t="s">
        <v>3</v>
      </c>
      <c r="F21" s="111" t="s">
        <v>4</v>
      </c>
      <c r="G21" s="111" t="s">
        <v>5</v>
      </c>
      <c r="H21" s="111" t="s">
        <v>6</v>
      </c>
      <c r="I21" s="111" t="s">
        <v>7</v>
      </c>
      <c r="J21" s="111" t="s">
        <v>8</v>
      </c>
      <c r="K21" s="111" t="s">
        <v>9</v>
      </c>
      <c r="L21" s="127"/>
    </row>
    <row r="22" spans="1:12" s="26" customFormat="1" ht="15.75" thickTop="1" x14ac:dyDescent="0.25">
      <c r="A22" s="171">
        <v>1</v>
      </c>
      <c r="B22" s="281" t="s">
        <v>1640</v>
      </c>
      <c r="C22" s="105">
        <v>2</v>
      </c>
      <c r="D22" s="106" t="s">
        <v>1689</v>
      </c>
      <c r="E22" s="105" t="s">
        <v>1690</v>
      </c>
      <c r="F22" s="105" t="s">
        <v>81</v>
      </c>
      <c r="G22" s="105">
        <v>2019</v>
      </c>
      <c r="H22" s="281" t="s">
        <v>467</v>
      </c>
      <c r="I22" s="108">
        <v>254.15</v>
      </c>
      <c r="J22" s="109">
        <v>508.3</v>
      </c>
      <c r="K22" s="112">
        <v>2259</v>
      </c>
      <c r="L22" s="114"/>
    </row>
    <row r="23" spans="1:12" s="26" customFormat="1" ht="15.75" thickBot="1" x14ac:dyDescent="0.3">
      <c r="A23" s="172">
        <v>2</v>
      </c>
      <c r="B23" s="281" t="s">
        <v>1640</v>
      </c>
      <c r="C23" s="29">
        <v>2</v>
      </c>
      <c r="D23" s="30" t="s">
        <v>1691</v>
      </c>
      <c r="E23" s="29" t="s">
        <v>1692</v>
      </c>
      <c r="F23" s="29" t="s">
        <v>81</v>
      </c>
      <c r="G23" s="29">
        <v>2019</v>
      </c>
      <c r="H23" s="281" t="s">
        <v>467</v>
      </c>
      <c r="I23" s="48">
        <v>330.65</v>
      </c>
      <c r="J23" s="40">
        <v>661.3</v>
      </c>
      <c r="K23" s="113">
        <v>2259</v>
      </c>
      <c r="L23" s="114"/>
    </row>
    <row r="24" spans="1:12" ht="15.75" thickBot="1" x14ac:dyDescent="0.3">
      <c r="A24" s="120"/>
      <c r="B24" s="121"/>
      <c r="C24" s="122"/>
      <c r="D24" s="123"/>
      <c r="E24" s="123"/>
      <c r="F24" s="123"/>
      <c r="G24" s="123"/>
      <c r="H24" s="123"/>
      <c r="I24" s="123"/>
      <c r="J24" s="124"/>
      <c r="K24" s="123"/>
      <c r="L24" s="125"/>
    </row>
    <row r="25" spans="1:12" ht="15" x14ac:dyDescent="0.25">
      <c r="A25" s="46"/>
      <c r="B25" s="38"/>
      <c r="C25" s="21"/>
      <c r="D25" s="20"/>
      <c r="E25" s="20"/>
      <c r="F25" s="20"/>
      <c r="G25" s="20"/>
      <c r="H25" s="20"/>
      <c r="I25" s="20"/>
      <c r="J25" s="22"/>
      <c r="K25" s="20"/>
      <c r="L25" s="170"/>
    </row>
    <row r="26" spans="1:12" ht="15" thickBot="1" x14ac:dyDescent="0.25">
      <c r="A26" s="170"/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</row>
    <row r="27" spans="1:12" ht="15.75" thickBot="1" x14ac:dyDescent="0.25">
      <c r="A27" s="82"/>
      <c r="B27" s="83"/>
      <c r="C27" s="83"/>
      <c r="D27" s="83"/>
      <c r="E27" s="83"/>
      <c r="F27" s="83"/>
      <c r="G27" s="83"/>
      <c r="H27" s="83"/>
      <c r="I27" s="83"/>
      <c r="J27" s="83"/>
      <c r="K27" s="84"/>
      <c r="L27" s="90"/>
    </row>
    <row r="28" spans="1:12" ht="15.75" thickBot="1" x14ac:dyDescent="0.2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85"/>
      <c r="L28" s="86"/>
    </row>
    <row r="29" spans="1:12" ht="18.75" thickBot="1" x14ac:dyDescent="0.3">
      <c r="A29" s="81" t="s">
        <v>12</v>
      </c>
      <c r="B29" s="81" t="s">
        <v>13</v>
      </c>
      <c r="C29" s="46"/>
      <c r="D29" s="88"/>
      <c r="E29" s="88"/>
      <c r="F29" s="88"/>
      <c r="G29" s="88"/>
      <c r="H29" s="88"/>
      <c r="I29" s="88"/>
      <c r="J29" s="92" t="s">
        <v>8</v>
      </c>
      <c r="K29" s="93">
        <f>SUM(J22:J23)</f>
        <v>1169.5999999999999</v>
      </c>
      <c r="L29" s="86"/>
    </row>
    <row r="30" spans="1:12" ht="16.5" thickBot="1" x14ac:dyDescent="0.3">
      <c r="A30" s="71">
        <f>A23</f>
        <v>2</v>
      </c>
      <c r="B30" s="87">
        <f>SUM(C22:C23)</f>
        <v>4</v>
      </c>
      <c r="C30" s="97" t="s">
        <v>14</v>
      </c>
      <c r="D30" s="83"/>
      <c r="E30" s="83"/>
      <c r="F30" s="83"/>
      <c r="G30" s="83"/>
      <c r="H30" s="83"/>
      <c r="I30" s="83"/>
      <c r="J30" s="83"/>
      <c r="K30" s="89"/>
      <c r="L30" s="91"/>
    </row>
    <row r="31" spans="1:12" ht="15" thickBot="1" x14ac:dyDescent="0.25">
      <c r="A31" s="170"/>
      <c r="B31" s="170"/>
      <c r="C31" s="170"/>
      <c r="D31" s="170"/>
      <c r="E31" s="170"/>
      <c r="F31" s="170"/>
      <c r="G31" s="170"/>
      <c r="H31" s="170"/>
      <c r="I31" s="170"/>
      <c r="J31" s="49"/>
      <c r="K31" s="170"/>
      <c r="L31" s="170"/>
    </row>
    <row r="32" spans="1:12" ht="16.5" thickBot="1" x14ac:dyDescent="0.3">
      <c r="A32" s="170"/>
      <c r="B32" s="170"/>
      <c r="C32" s="170"/>
      <c r="D32" s="170"/>
      <c r="E32" s="170"/>
      <c r="F32" s="70" t="s">
        <v>12</v>
      </c>
      <c r="G32" s="70" t="s">
        <v>13</v>
      </c>
      <c r="H32" s="64"/>
      <c r="I32" s="64"/>
      <c r="J32" s="64"/>
      <c r="K32" s="368" t="s">
        <v>108</v>
      </c>
      <c r="L32" s="369"/>
    </row>
    <row r="33" spans="1:12" ht="16.5" thickBot="1" x14ac:dyDescent="0.3">
      <c r="A33" s="170"/>
      <c r="B33" s="170"/>
      <c r="C33" s="170"/>
      <c r="D33" s="170"/>
      <c r="E33" s="170"/>
      <c r="F33" s="71">
        <f>A30</f>
        <v>2</v>
      </c>
      <c r="G33" s="87">
        <f>B30</f>
        <v>4</v>
      </c>
      <c r="H33" s="94" t="s">
        <v>107</v>
      </c>
      <c r="I33" s="95"/>
      <c r="J33" s="96">
        <f>K29</f>
        <v>1169.5999999999999</v>
      </c>
      <c r="K33" s="370">
        <v>30000</v>
      </c>
      <c r="L33" s="371"/>
    </row>
    <row r="34" spans="1:12" x14ac:dyDescent="0.2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</row>
    <row r="35" spans="1:12" x14ac:dyDescent="0.2">
      <c r="A35" s="170"/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</row>
    <row r="36" spans="1:12" ht="25.5" x14ac:dyDescent="0.2">
      <c r="A36" s="170"/>
      <c r="B36" s="170"/>
      <c r="C36" s="170"/>
      <c r="D36" s="170"/>
      <c r="E36" s="170"/>
      <c r="F36" s="170"/>
      <c r="G36" s="170"/>
      <c r="H36" s="25" t="s">
        <v>73</v>
      </c>
      <c r="I36" s="25" t="s">
        <v>71</v>
      </c>
      <c r="J36" s="25" t="s">
        <v>72</v>
      </c>
      <c r="K36" s="37" t="s">
        <v>88</v>
      </c>
      <c r="L36" s="37" t="s">
        <v>89</v>
      </c>
    </row>
    <row r="37" spans="1:12" ht="24" thickBot="1" x14ac:dyDescent="0.4">
      <c r="A37" s="170"/>
      <c r="B37" s="170"/>
      <c r="C37" s="170"/>
      <c r="D37" s="170"/>
      <c r="E37" s="170"/>
      <c r="F37" s="170"/>
      <c r="G37" s="170"/>
      <c r="H37" s="24"/>
      <c r="I37" s="33">
        <f>A30+A12</f>
        <v>2</v>
      </c>
      <c r="J37" s="33">
        <f>B30+B12</f>
        <v>4</v>
      </c>
      <c r="K37" s="128">
        <v>30000</v>
      </c>
      <c r="L37" s="129">
        <f>K29+K11</f>
        <v>1169.5999999999999</v>
      </c>
    </row>
  </sheetData>
  <mergeCells count="10">
    <mergeCell ref="K32:L32"/>
    <mergeCell ref="K33:L33"/>
    <mergeCell ref="K14:L14"/>
    <mergeCell ref="K15:L15"/>
    <mergeCell ref="B19:L19"/>
    <mergeCell ref="A20:A21"/>
    <mergeCell ref="B20:J20"/>
    <mergeCell ref="A2:A3"/>
    <mergeCell ref="B1:L1"/>
    <mergeCell ref="B2:J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opLeftCell="A40" zoomScale="80" zoomScaleNormal="80" workbookViewId="0">
      <selection activeCell="J63" sqref="J63"/>
    </sheetView>
  </sheetViews>
  <sheetFormatPr baseColWidth="10" defaultRowHeight="14.25" x14ac:dyDescent="0.2"/>
  <cols>
    <col min="2" max="2" width="22.125" customWidth="1"/>
    <col min="4" max="4" width="44.25" customWidth="1"/>
    <col min="5" max="5" width="33.125" customWidth="1"/>
    <col min="6" max="6" width="22" customWidth="1"/>
    <col min="11" max="11" width="12.625" customWidth="1"/>
    <col min="12" max="12" width="12.375" bestFit="1" customWidth="1"/>
  </cols>
  <sheetData>
    <row r="1" spans="1:12" ht="27" thickBot="1" x14ac:dyDescent="0.45">
      <c r="A1" s="64"/>
      <c r="B1" s="376" t="s">
        <v>110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2" ht="26.25" x14ac:dyDescent="0.4">
      <c r="A2" s="377" t="s">
        <v>106</v>
      </c>
      <c r="B2" s="372" t="s">
        <v>1042</v>
      </c>
      <c r="C2" s="373"/>
      <c r="D2" s="373"/>
      <c r="E2" s="373"/>
      <c r="F2" s="373"/>
      <c r="G2" s="373"/>
      <c r="H2" s="373"/>
      <c r="I2" s="373"/>
      <c r="J2" s="373"/>
      <c r="K2" s="72"/>
      <c r="L2" s="73"/>
    </row>
    <row r="3" spans="1:12" ht="15" x14ac:dyDescent="0.2">
      <c r="A3" s="378"/>
      <c r="B3" s="65" t="s">
        <v>0</v>
      </c>
      <c r="C3" s="65" t="s">
        <v>1</v>
      </c>
      <c r="D3" s="65" t="s">
        <v>2</v>
      </c>
      <c r="E3" s="65" t="s">
        <v>3</v>
      </c>
      <c r="F3" s="65" t="s">
        <v>4</v>
      </c>
      <c r="G3" s="65" t="s">
        <v>5</v>
      </c>
      <c r="H3" s="65" t="s">
        <v>6</v>
      </c>
      <c r="I3" s="65" t="s">
        <v>7</v>
      </c>
      <c r="J3" s="65" t="s">
        <v>8</v>
      </c>
      <c r="K3" s="65" t="s">
        <v>9</v>
      </c>
      <c r="L3" s="74"/>
    </row>
    <row r="4" spans="1:12" ht="15" x14ac:dyDescent="0.2">
      <c r="A4" s="150">
        <v>1</v>
      </c>
      <c r="B4" s="60"/>
      <c r="C4" s="135"/>
      <c r="D4" s="136"/>
      <c r="E4" s="136"/>
      <c r="F4" s="136"/>
      <c r="G4" s="143"/>
      <c r="H4" s="136"/>
      <c r="I4" s="134"/>
      <c r="J4" s="161"/>
      <c r="K4" s="60"/>
      <c r="L4" s="75"/>
    </row>
    <row r="5" spans="1:12" ht="15" x14ac:dyDescent="0.2">
      <c r="A5" s="150">
        <v>2</v>
      </c>
      <c r="B5" s="60"/>
      <c r="C5" s="62"/>
      <c r="D5" s="131"/>
      <c r="E5" s="131"/>
      <c r="F5" s="131"/>
      <c r="G5" s="131"/>
      <c r="H5" s="131"/>
      <c r="I5" s="141"/>
      <c r="J5" s="161"/>
      <c r="K5" s="60"/>
      <c r="L5" s="75"/>
    </row>
    <row r="6" spans="1:12" ht="15.75" thickBot="1" x14ac:dyDescent="0.25">
      <c r="A6" s="77"/>
      <c r="B6" s="98"/>
      <c r="C6" s="99"/>
      <c r="D6" s="100"/>
      <c r="E6" s="100"/>
      <c r="F6" s="100"/>
      <c r="G6" s="101"/>
      <c r="H6" s="100"/>
      <c r="I6" s="100"/>
      <c r="J6" s="102"/>
      <c r="K6" s="103"/>
      <c r="L6" s="78"/>
    </row>
    <row r="7" spans="1:12" ht="15.75" x14ac:dyDescent="0.25">
      <c r="A7" s="64"/>
      <c r="B7" s="68"/>
      <c r="C7" s="68"/>
      <c r="D7" s="64"/>
      <c r="E7" s="64"/>
      <c r="F7" s="64"/>
      <c r="G7" s="64"/>
      <c r="H7" s="64"/>
      <c r="I7" s="64"/>
      <c r="J7" s="64"/>
      <c r="K7" s="69"/>
      <c r="L7" s="64"/>
    </row>
    <row r="8" spans="1:12" ht="15.75" thickBo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1:12" ht="15.75" thickBot="1" x14ac:dyDescent="0.25">
      <c r="A9" s="82"/>
      <c r="B9" s="83"/>
      <c r="C9" s="83"/>
      <c r="D9" s="83"/>
      <c r="E9" s="83"/>
      <c r="F9" s="83"/>
      <c r="G9" s="83"/>
      <c r="H9" s="83"/>
      <c r="I9" s="83"/>
      <c r="J9" s="83"/>
      <c r="K9" s="84"/>
      <c r="L9" s="90"/>
    </row>
    <row r="10" spans="1:12" ht="15.75" thickBot="1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85"/>
      <c r="L10" s="86"/>
    </row>
    <row r="11" spans="1:12" ht="18.75" thickBot="1" x14ac:dyDescent="0.3">
      <c r="A11" s="81" t="s">
        <v>12</v>
      </c>
      <c r="B11" s="81" t="s">
        <v>13</v>
      </c>
      <c r="C11" s="46"/>
      <c r="D11" s="88"/>
      <c r="E11" s="88"/>
      <c r="F11" s="88"/>
      <c r="G11" s="88"/>
      <c r="H11" s="88"/>
      <c r="I11" s="88"/>
      <c r="J11" s="92" t="s">
        <v>8</v>
      </c>
      <c r="K11" s="93">
        <f>SUM(J4:J5)</f>
        <v>0</v>
      </c>
      <c r="L11" s="86"/>
    </row>
    <row r="12" spans="1:12" ht="16.5" thickBot="1" x14ac:dyDescent="0.3">
      <c r="A12" s="71">
        <v>0</v>
      </c>
      <c r="B12" s="87">
        <f>SUM(C4:C5)</f>
        <v>0</v>
      </c>
      <c r="C12" s="97" t="s">
        <v>14</v>
      </c>
      <c r="D12" s="83"/>
      <c r="E12" s="83"/>
      <c r="F12" s="83"/>
      <c r="G12" s="83"/>
      <c r="H12" s="83"/>
      <c r="I12" s="83"/>
      <c r="J12" s="83"/>
      <c r="K12" s="89"/>
      <c r="L12" s="91"/>
    </row>
    <row r="13" spans="1:12" ht="15.75" thickBot="1" x14ac:dyDescent="0.2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</row>
    <row r="14" spans="1:12" ht="16.5" thickBot="1" x14ac:dyDescent="0.3">
      <c r="A14" s="64"/>
      <c r="B14" s="64"/>
      <c r="C14" s="64"/>
      <c r="D14" s="64"/>
      <c r="E14" s="64"/>
      <c r="F14" s="70" t="s">
        <v>12</v>
      </c>
      <c r="G14" s="70" t="s">
        <v>13</v>
      </c>
      <c r="H14" s="64"/>
      <c r="I14" s="64"/>
      <c r="J14" s="64"/>
      <c r="K14" s="368" t="s">
        <v>108</v>
      </c>
      <c r="L14" s="369"/>
    </row>
    <row r="15" spans="1:12" ht="16.5" thickBot="1" x14ac:dyDescent="0.3">
      <c r="A15" s="64"/>
      <c r="B15" s="64"/>
      <c r="C15" s="64"/>
      <c r="D15" s="64"/>
      <c r="E15" s="64"/>
      <c r="F15" s="71">
        <v>0</v>
      </c>
      <c r="G15" s="87">
        <f>+B12</f>
        <v>0</v>
      </c>
      <c r="H15" s="94" t="s">
        <v>107</v>
      </c>
      <c r="I15" s="95"/>
      <c r="J15" s="96">
        <f>K11</f>
        <v>0</v>
      </c>
      <c r="K15" s="370"/>
      <c r="L15" s="371"/>
    </row>
    <row r="16" spans="1:12" x14ac:dyDescent="0.2">
      <c r="A16" s="170"/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</row>
    <row r="17" spans="1:12" x14ac:dyDescent="0.2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</row>
    <row r="18" spans="1:12" x14ac:dyDescent="0.2">
      <c r="A18" s="170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</row>
    <row r="19" spans="1:12" ht="28.5" thickBot="1" x14ac:dyDescent="0.45">
      <c r="A19" s="170"/>
      <c r="B19" s="374" t="s">
        <v>109</v>
      </c>
      <c r="C19" s="374"/>
      <c r="D19" s="374"/>
      <c r="E19" s="374"/>
      <c r="F19" s="374"/>
      <c r="G19" s="374"/>
      <c r="H19" s="374"/>
      <c r="I19" s="374"/>
      <c r="J19" s="374"/>
      <c r="K19" s="374"/>
      <c r="L19" s="374"/>
    </row>
    <row r="20" spans="1:12" ht="27" thickTop="1" x14ac:dyDescent="0.4">
      <c r="A20" s="379" t="s">
        <v>106</v>
      </c>
      <c r="B20" s="375" t="s">
        <v>1042</v>
      </c>
      <c r="C20" s="375"/>
      <c r="D20" s="375"/>
      <c r="E20" s="375"/>
      <c r="F20" s="375"/>
      <c r="G20" s="375"/>
      <c r="H20" s="375"/>
      <c r="I20" s="375"/>
      <c r="J20" s="375"/>
      <c r="K20" s="110"/>
      <c r="L20" s="126"/>
    </row>
    <row r="21" spans="1:12" ht="15.75" thickBot="1" x14ac:dyDescent="0.25">
      <c r="A21" s="380"/>
      <c r="B21" s="111" t="s">
        <v>0</v>
      </c>
      <c r="C21" s="111" t="s">
        <v>1</v>
      </c>
      <c r="D21" s="111" t="s">
        <v>2</v>
      </c>
      <c r="E21" s="111" t="s">
        <v>3</v>
      </c>
      <c r="F21" s="111" t="s">
        <v>4</v>
      </c>
      <c r="G21" s="111" t="s">
        <v>5</v>
      </c>
      <c r="H21" s="111" t="s">
        <v>6</v>
      </c>
      <c r="I21" s="111" t="s">
        <v>7</v>
      </c>
      <c r="J21" s="111" t="s">
        <v>8</v>
      </c>
      <c r="K21" s="111" t="s">
        <v>9</v>
      </c>
      <c r="L21" s="127"/>
    </row>
    <row r="22" spans="1:12" ht="15.75" thickTop="1" x14ac:dyDescent="0.25">
      <c r="A22" s="171">
        <v>1</v>
      </c>
      <c r="B22" s="281" t="s">
        <v>1144</v>
      </c>
      <c r="C22" s="105">
        <v>3</v>
      </c>
      <c r="D22" s="106" t="s">
        <v>1696</v>
      </c>
      <c r="E22" s="105" t="s">
        <v>1697</v>
      </c>
      <c r="F22" s="105" t="s">
        <v>1698</v>
      </c>
      <c r="G22" s="105">
        <v>2014</v>
      </c>
      <c r="H22" s="107" t="s">
        <v>11</v>
      </c>
      <c r="I22" s="108">
        <v>669</v>
      </c>
      <c r="J22" s="109">
        <f>I22*C22</f>
        <v>2007</v>
      </c>
      <c r="K22" s="282" t="s">
        <v>1695</v>
      </c>
      <c r="L22" s="114"/>
    </row>
    <row r="23" spans="1:12" ht="15" x14ac:dyDescent="0.25">
      <c r="A23" s="172">
        <v>2</v>
      </c>
      <c r="B23" s="281" t="s">
        <v>1144</v>
      </c>
      <c r="C23" s="29">
        <v>3</v>
      </c>
      <c r="D23" s="30" t="s">
        <v>1699</v>
      </c>
      <c r="E23" s="29" t="s">
        <v>1700</v>
      </c>
      <c r="F23" s="29" t="s">
        <v>1701</v>
      </c>
      <c r="G23" s="29">
        <v>2022</v>
      </c>
      <c r="H23" s="28" t="s">
        <v>11</v>
      </c>
      <c r="I23" s="48">
        <v>399</v>
      </c>
      <c r="J23" s="40">
        <f>I23*C23</f>
        <v>1197</v>
      </c>
      <c r="K23" s="282" t="s">
        <v>1695</v>
      </c>
      <c r="L23" s="114"/>
    </row>
    <row r="24" spans="1:12" ht="15" x14ac:dyDescent="0.25">
      <c r="A24" s="172">
        <v>3</v>
      </c>
      <c r="B24" s="281" t="s">
        <v>1144</v>
      </c>
      <c r="C24" s="29">
        <v>3</v>
      </c>
      <c r="D24" s="30" t="s">
        <v>1702</v>
      </c>
      <c r="E24" s="29" t="s">
        <v>1703</v>
      </c>
      <c r="F24" s="29" t="s">
        <v>1704</v>
      </c>
      <c r="G24" s="29">
        <v>2019</v>
      </c>
      <c r="H24" s="28" t="s">
        <v>11</v>
      </c>
      <c r="I24" s="48">
        <v>488</v>
      </c>
      <c r="J24" s="109">
        <f t="shared" ref="J24:J52" si="0">I24*C24</f>
        <v>1464</v>
      </c>
      <c r="K24" s="282" t="s">
        <v>1695</v>
      </c>
      <c r="L24" s="114"/>
    </row>
    <row r="25" spans="1:12" ht="15" x14ac:dyDescent="0.25">
      <c r="A25" s="172">
        <v>4</v>
      </c>
      <c r="B25" s="281" t="s">
        <v>1144</v>
      </c>
      <c r="C25" s="29">
        <v>3</v>
      </c>
      <c r="D25" s="30" t="s">
        <v>1705</v>
      </c>
      <c r="E25" s="29" t="s">
        <v>1706</v>
      </c>
      <c r="F25" s="29" t="s">
        <v>1707</v>
      </c>
      <c r="G25" s="29">
        <v>2018</v>
      </c>
      <c r="H25" s="28" t="s">
        <v>11</v>
      </c>
      <c r="I25" s="48">
        <v>446</v>
      </c>
      <c r="J25" s="40">
        <f>I25*C25</f>
        <v>1338</v>
      </c>
      <c r="K25" s="282" t="s">
        <v>1695</v>
      </c>
      <c r="L25" s="114"/>
    </row>
    <row r="26" spans="1:12" ht="15" x14ac:dyDescent="0.25">
      <c r="A26" s="172">
        <v>5</v>
      </c>
      <c r="B26" s="281" t="s">
        <v>1144</v>
      </c>
      <c r="C26" s="29">
        <v>3</v>
      </c>
      <c r="D26" s="30" t="s">
        <v>1708</v>
      </c>
      <c r="E26" s="29" t="s">
        <v>1709</v>
      </c>
      <c r="F26" s="29" t="s">
        <v>1704</v>
      </c>
      <c r="G26" s="29">
        <v>2019</v>
      </c>
      <c r="H26" s="28" t="s">
        <v>11</v>
      </c>
      <c r="I26" s="48">
        <v>344</v>
      </c>
      <c r="J26" s="109">
        <f t="shared" si="0"/>
        <v>1032</v>
      </c>
      <c r="K26" s="282" t="s">
        <v>1695</v>
      </c>
      <c r="L26" s="114"/>
    </row>
    <row r="27" spans="1:12" ht="15" x14ac:dyDescent="0.25">
      <c r="A27" s="172">
        <v>6</v>
      </c>
      <c r="B27" s="281" t="s">
        <v>1144</v>
      </c>
      <c r="C27" s="29">
        <v>3</v>
      </c>
      <c r="D27" s="30" t="s">
        <v>1710</v>
      </c>
      <c r="E27" s="29" t="s">
        <v>1711</v>
      </c>
      <c r="F27" s="29" t="s">
        <v>1712</v>
      </c>
      <c r="G27" s="29" t="s">
        <v>1713</v>
      </c>
      <c r="H27" s="28" t="s">
        <v>11</v>
      </c>
      <c r="I27" s="48">
        <v>284</v>
      </c>
      <c r="J27" s="40">
        <f t="shared" si="0"/>
        <v>852</v>
      </c>
      <c r="K27" s="282" t="s">
        <v>1695</v>
      </c>
      <c r="L27" s="114"/>
    </row>
    <row r="28" spans="1:12" ht="15" x14ac:dyDescent="0.25">
      <c r="A28" s="172">
        <v>7</v>
      </c>
      <c r="B28" s="281" t="s">
        <v>1144</v>
      </c>
      <c r="C28" s="29">
        <v>3</v>
      </c>
      <c r="D28" s="30" t="s">
        <v>1714</v>
      </c>
      <c r="E28" s="29" t="s">
        <v>1715</v>
      </c>
      <c r="F28" s="29" t="s">
        <v>1716</v>
      </c>
      <c r="G28" s="29">
        <v>2019</v>
      </c>
      <c r="H28" s="28" t="s">
        <v>11</v>
      </c>
      <c r="I28" s="48">
        <v>270</v>
      </c>
      <c r="J28" s="109">
        <f t="shared" si="0"/>
        <v>810</v>
      </c>
      <c r="K28" s="282" t="s">
        <v>1695</v>
      </c>
      <c r="L28" s="114"/>
    </row>
    <row r="29" spans="1:12" ht="15" x14ac:dyDescent="0.25">
      <c r="A29" s="172">
        <v>8</v>
      </c>
      <c r="B29" s="281" t="s">
        <v>1144</v>
      </c>
      <c r="C29" s="29">
        <v>3</v>
      </c>
      <c r="D29" s="30" t="s">
        <v>1717</v>
      </c>
      <c r="E29" s="29" t="s">
        <v>1718</v>
      </c>
      <c r="F29" s="29" t="s">
        <v>1719</v>
      </c>
      <c r="G29" s="29" t="s">
        <v>1713</v>
      </c>
      <c r="H29" s="28" t="s">
        <v>11</v>
      </c>
      <c r="I29" s="48">
        <v>163</v>
      </c>
      <c r="J29" s="40">
        <f t="shared" si="0"/>
        <v>489</v>
      </c>
      <c r="K29" s="282" t="s">
        <v>1695</v>
      </c>
      <c r="L29" s="114"/>
    </row>
    <row r="30" spans="1:12" ht="15" x14ac:dyDescent="0.25">
      <c r="A30" s="172">
        <v>9</v>
      </c>
      <c r="B30" s="281" t="s">
        <v>1144</v>
      </c>
      <c r="C30" s="29">
        <v>3</v>
      </c>
      <c r="D30" s="30" t="s">
        <v>1720</v>
      </c>
      <c r="E30" s="29" t="s">
        <v>1721</v>
      </c>
      <c r="F30" s="29" t="s">
        <v>1722</v>
      </c>
      <c r="G30" s="29">
        <v>2020</v>
      </c>
      <c r="H30" s="28" t="s">
        <v>11</v>
      </c>
      <c r="I30" s="48">
        <v>520</v>
      </c>
      <c r="J30" s="109">
        <f t="shared" si="0"/>
        <v>1560</v>
      </c>
      <c r="K30" s="282" t="s">
        <v>1695</v>
      </c>
      <c r="L30" s="114"/>
    </row>
    <row r="31" spans="1:12" ht="15" x14ac:dyDescent="0.25">
      <c r="A31" s="172">
        <v>10</v>
      </c>
      <c r="B31" s="281" t="s">
        <v>1144</v>
      </c>
      <c r="C31" s="29">
        <v>3</v>
      </c>
      <c r="D31" s="30" t="s">
        <v>1723</v>
      </c>
      <c r="E31" s="29" t="s">
        <v>1724</v>
      </c>
      <c r="F31" s="29" t="s">
        <v>1725</v>
      </c>
      <c r="G31" s="29" t="s">
        <v>1713</v>
      </c>
      <c r="H31" s="28" t="s">
        <v>11</v>
      </c>
      <c r="I31" s="48">
        <v>160</v>
      </c>
      <c r="J31" s="40">
        <f t="shared" si="0"/>
        <v>480</v>
      </c>
      <c r="K31" s="282" t="s">
        <v>1695</v>
      </c>
      <c r="L31" s="114"/>
    </row>
    <row r="32" spans="1:12" ht="15" x14ac:dyDescent="0.25">
      <c r="A32" s="172">
        <v>11</v>
      </c>
      <c r="B32" s="281" t="s">
        <v>1144</v>
      </c>
      <c r="C32" s="29">
        <v>3</v>
      </c>
      <c r="D32" s="30" t="s">
        <v>1726</v>
      </c>
      <c r="E32" s="29" t="s">
        <v>1727</v>
      </c>
      <c r="F32" s="29" t="s">
        <v>98</v>
      </c>
      <c r="G32" s="29">
        <v>2014</v>
      </c>
      <c r="H32" s="28" t="s">
        <v>11</v>
      </c>
      <c r="I32" s="48">
        <v>96</v>
      </c>
      <c r="J32" s="109">
        <f t="shared" si="0"/>
        <v>288</v>
      </c>
      <c r="K32" s="282" t="s">
        <v>1695</v>
      </c>
      <c r="L32" s="114"/>
    </row>
    <row r="33" spans="1:12" ht="15" x14ac:dyDescent="0.25">
      <c r="A33" s="172">
        <v>12</v>
      </c>
      <c r="B33" s="281" t="s">
        <v>1144</v>
      </c>
      <c r="C33" s="29">
        <v>3</v>
      </c>
      <c r="D33" s="30" t="s">
        <v>1728</v>
      </c>
      <c r="E33" s="29" t="s">
        <v>1729</v>
      </c>
      <c r="F33" s="29" t="s">
        <v>1730</v>
      </c>
      <c r="G33" s="29">
        <v>2020</v>
      </c>
      <c r="H33" s="28" t="s">
        <v>11</v>
      </c>
      <c r="I33" s="48">
        <v>404</v>
      </c>
      <c r="J33" s="40">
        <f t="shared" si="0"/>
        <v>1212</v>
      </c>
      <c r="K33" s="282" t="s">
        <v>1695</v>
      </c>
      <c r="L33" s="114"/>
    </row>
    <row r="34" spans="1:12" ht="15" x14ac:dyDescent="0.25">
      <c r="A34" s="172">
        <v>13</v>
      </c>
      <c r="B34" s="281" t="s">
        <v>1144</v>
      </c>
      <c r="C34" s="29">
        <v>3</v>
      </c>
      <c r="D34" s="30" t="s">
        <v>1731</v>
      </c>
      <c r="E34" s="29" t="s">
        <v>1732</v>
      </c>
      <c r="F34" s="29" t="s">
        <v>1725</v>
      </c>
      <c r="G34" s="29">
        <v>2021</v>
      </c>
      <c r="H34" s="28" t="s">
        <v>11</v>
      </c>
      <c r="I34" s="48">
        <v>240</v>
      </c>
      <c r="J34" s="40">
        <f t="shared" si="0"/>
        <v>720</v>
      </c>
      <c r="K34" s="282" t="s">
        <v>1695</v>
      </c>
      <c r="L34" s="114"/>
    </row>
    <row r="35" spans="1:12" ht="15" x14ac:dyDescent="0.25">
      <c r="A35" s="172">
        <v>14</v>
      </c>
      <c r="B35" s="281" t="s">
        <v>1144</v>
      </c>
      <c r="C35" s="29">
        <v>3</v>
      </c>
      <c r="D35" s="30" t="s">
        <v>1733</v>
      </c>
      <c r="E35" s="29" t="s">
        <v>1734</v>
      </c>
      <c r="F35" s="29" t="s">
        <v>1725</v>
      </c>
      <c r="G35" s="29" t="s">
        <v>1713</v>
      </c>
      <c r="H35" s="28" t="s">
        <v>11</v>
      </c>
      <c r="I35" s="48">
        <v>120</v>
      </c>
      <c r="J35" s="40">
        <f t="shared" si="0"/>
        <v>360</v>
      </c>
      <c r="K35" s="282" t="s">
        <v>1695</v>
      </c>
      <c r="L35" s="114"/>
    </row>
    <row r="36" spans="1:12" ht="15" x14ac:dyDescent="0.25">
      <c r="A36" s="172">
        <v>15</v>
      </c>
      <c r="B36" s="281" t="s">
        <v>1144</v>
      </c>
      <c r="C36" s="24">
        <v>3</v>
      </c>
      <c r="D36" s="24" t="s">
        <v>1735</v>
      </c>
      <c r="E36" s="24" t="s">
        <v>1732</v>
      </c>
      <c r="F36" s="24" t="s">
        <v>1725</v>
      </c>
      <c r="G36" s="24">
        <v>2018</v>
      </c>
      <c r="H36" s="28" t="s">
        <v>11</v>
      </c>
      <c r="I36" s="24">
        <v>240</v>
      </c>
      <c r="J36" s="45">
        <f t="shared" si="0"/>
        <v>720</v>
      </c>
      <c r="K36" s="282" t="s">
        <v>1695</v>
      </c>
      <c r="L36" s="277"/>
    </row>
    <row r="37" spans="1:12" ht="15" x14ac:dyDescent="0.25">
      <c r="A37" s="172">
        <v>16</v>
      </c>
      <c r="B37" s="281" t="s">
        <v>1144</v>
      </c>
      <c r="C37" s="29">
        <v>3</v>
      </c>
      <c r="D37" s="30" t="s">
        <v>1736</v>
      </c>
      <c r="E37" s="29" t="s">
        <v>1737</v>
      </c>
      <c r="F37" s="29" t="s">
        <v>1725</v>
      </c>
      <c r="G37" s="29">
        <v>2020</v>
      </c>
      <c r="H37" s="28" t="s">
        <v>11</v>
      </c>
      <c r="I37" s="48">
        <v>120</v>
      </c>
      <c r="J37" s="40">
        <f t="shared" si="0"/>
        <v>360</v>
      </c>
      <c r="K37" s="282" t="s">
        <v>1695</v>
      </c>
      <c r="L37" s="114"/>
    </row>
    <row r="38" spans="1:12" ht="15" x14ac:dyDescent="0.25">
      <c r="A38" s="172">
        <v>17</v>
      </c>
      <c r="B38" s="281" t="s">
        <v>1144</v>
      </c>
      <c r="C38" s="29">
        <v>3</v>
      </c>
      <c r="D38" s="30" t="s">
        <v>1738</v>
      </c>
      <c r="E38" s="29" t="s">
        <v>1739</v>
      </c>
      <c r="F38" s="29" t="s">
        <v>1725</v>
      </c>
      <c r="G38" s="29">
        <v>2022</v>
      </c>
      <c r="H38" s="28" t="s">
        <v>11</v>
      </c>
      <c r="I38" s="48">
        <v>240</v>
      </c>
      <c r="J38" s="40">
        <f t="shared" si="0"/>
        <v>720</v>
      </c>
      <c r="K38" s="282" t="s">
        <v>1695</v>
      </c>
      <c r="L38" s="114"/>
    </row>
    <row r="39" spans="1:12" ht="15" x14ac:dyDescent="0.25">
      <c r="A39" s="172">
        <v>18</v>
      </c>
      <c r="B39" s="281" t="s">
        <v>1144</v>
      </c>
      <c r="C39" s="29">
        <v>3</v>
      </c>
      <c r="D39" s="30" t="s">
        <v>1740</v>
      </c>
      <c r="E39" s="29" t="s">
        <v>1741</v>
      </c>
      <c r="F39" s="29" t="s">
        <v>1725</v>
      </c>
      <c r="G39" s="29">
        <v>2022</v>
      </c>
      <c r="H39" s="28" t="s">
        <v>11</v>
      </c>
      <c r="I39" s="48">
        <v>240</v>
      </c>
      <c r="J39" s="40">
        <f t="shared" si="0"/>
        <v>720</v>
      </c>
      <c r="K39" s="282" t="s">
        <v>1695</v>
      </c>
      <c r="L39" s="114"/>
    </row>
    <row r="40" spans="1:12" ht="15" x14ac:dyDescent="0.25">
      <c r="A40" s="172">
        <v>19</v>
      </c>
      <c r="B40" s="281" t="s">
        <v>1144</v>
      </c>
      <c r="C40" s="29">
        <v>3</v>
      </c>
      <c r="D40" s="30" t="s">
        <v>1742</v>
      </c>
      <c r="E40" s="29" t="s">
        <v>1743</v>
      </c>
      <c r="F40" s="29" t="s">
        <v>1725</v>
      </c>
      <c r="G40" s="29">
        <v>2019</v>
      </c>
      <c r="H40" s="28" t="s">
        <v>11</v>
      </c>
      <c r="I40" s="48">
        <v>256</v>
      </c>
      <c r="J40" s="40">
        <f t="shared" si="0"/>
        <v>768</v>
      </c>
      <c r="K40" s="282" t="s">
        <v>1695</v>
      </c>
      <c r="L40" s="114"/>
    </row>
    <row r="41" spans="1:12" ht="15" x14ac:dyDescent="0.25">
      <c r="A41" s="172">
        <v>20</v>
      </c>
      <c r="B41" s="281" t="s">
        <v>1144</v>
      </c>
      <c r="C41" s="29">
        <v>3</v>
      </c>
      <c r="D41" s="30" t="s">
        <v>1744</v>
      </c>
      <c r="E41" s="29" t="s">
        <v>1745</v>
      </c>
      <c r="F41" s="29" t="s">
        <v>1725</v>
      </c>
      <c r="G41" s="29">
        <v>2001</v>
      </c>
      <c r="H41" s="28" t="s">
        <v>11</v>
      </c>
      <c r="I41" s="48">
        <v>192</v>
      </c>
      <c r="J41" s="40">
        <f t="shared" si="0"/>
        <v>576</v>
      </c>
      <c r="K41" s="282" t="s">
        <v>1695</v>
      </c>
      <c r="L41" s="114"/>
    </row>
    <row r="42" spans="1:12" ht="15" x14ac:dyDescent="0.25">
      <c r="A42" s="172">
        <v>21</v>
      </c>
      <c r="B42" s="281" t="s">
        <v>1144</v>
      </c>
      <c r="C42" s="29">
        <v>3</v>
      </c>
      <c r="D42" s="30" t="s">
        <v>1746</v>
      </c>
      <c r="E42" s="29" t="s">
        <v>1747</v>
      </c>
      <c r="F42" s="29" t="s">
        <v>1725</v>
      </c>
      <c r="G42" s="29">
        <v>2017</v>
      </c>
      <c r="H42" s="28" t="s">
        <v>11</v>
      </c>
      <c r="I42" s="48">
        <v>104</v>
      </c>
      <c r="J42" s="40">
        <f t="shared" si="0"/>
        <v>312</v>
      </c>
      <c r="K42" s="282" t="s">
        <v>1695</v>
      </c>
      <c r="L42" s="114"/>
    </row>
    <row r="43" spans="1:12" ht="15" x14ac:dyDescent="0.25">
      <c r="A43" s="172">
        <v>22</v>
      </c>
      <c r="B43" s="281" t="s">
        <v>1144</v>
      </c>
      <c r="C43" s="29">
        <v>3</v>
      </c>
      <c r="D43" s="30" t="s">
        <v>1748</v>
      </c>
      <c r="E43" s="29" t="s">
        <v>1749</v>
      </c>
      <c r="F43" s="29" t="s">
        <v>1725</v>
      </c>
      <c r="G43" s="29">
        <v>2017</v>
      </c>
      <c r="H43" s="28" t="s">
        <v>11</v>
      </c>
      <c r="I43" s="48">
        <v>144</v>
      </c>
      <c r="J43" s="40">
        <f t="shared" si="0"/>
        <v>432</v>
      </c>
      <c r="K43" s="282" t="s">
        <v>1695</v>
      </c>
      <c r="L43" s="114"/>
    </row>
    <row r="44" spans="1:12" ht="25.9" customHeight="1" x14ac:dyDescent="0.25">
      <c r="A44" s="172">
        <v>23</v>
      </c>
      <c r="B44" s="281" t="s">
        <v>1144</v>
      </c>
      <c r="C44" s="29">
        <v>3</v>
      </c>
      <c r="D44" s="285" t="s">
        <v>1750</v>
      </c>
      <c r="E44" s="29" t="s">
        <v>1751</v>
      </c>
      <c r="F44" s="29" t="s">
        <v>1725</v>
      </c>
      <c r="G44" s="29">
        <v>2019</v>
      </c>
      <c r="H44" s="28" t="s">
        <v>11</v>
      </c>
      <c r="I44" s="48">
        <v>156</v>
      </c>
      <c r="J44" s="40">
        <f t="shared" si="0"/>
        <v>468</v>
      </c>
      <c r="K44" s="282" t="s">
        <v>1695</v>
      </c>
      <c r="L44" s="114"/>
    </row>
    <row r="45" spans="1:12" ht="15" x14ac:dyDescent="0.25">
      <c r="A45" s="172">
        <v>24</v>
      </c>
      <c r="B45" s="281" t="s">
        <v>1144</v>
      </c>
      <c r="C45" s="29">
        <v>3</v>
      </c>
      <c r="D45" s="30" t="s">
        <v>1752</v>
      </c>
      <c r="E45" s="29" t="s">
        <v>1753</v>
      </c>
      <c r="F45" s="29" t="s">
        <v>1725</v>
      </c>
      <c r="G45" s="29">
        <v>2021</v>
      </c>
      <c r="H45" s="28" t="s">
        <v>11</v>
      </c>
      <c r="I45" s="48">
        <v>120</v>
      </c>
      <c r="J45" s="40">
        <f t="shared" si="0"/>
        <v>360</v>
      </c>
      <c r="K45" s="282" t="s">
        <v>1695</v>
      </c>
      <c r="L45" s="114"/>
    </row>
    <row r="46" spans="1:12" ht="15" x14ac:dyDescent="0.25">
      <c r="A46" s="172">
        <v>25</v>
      </c>
      <c r="B46" s="281" t="s">
        <v>1144</v>
      </c>
      <c r="C46" s="29">
        <v>3</v>
      </c>
      <c r="D46" s="30" t="s">
        <v>1754</v>
      </c>
      <c r="E46" s="29" t="s">
        <v>1755</v>
      </c>
      <c r="F46" s="29" t="s">
        <v>1725</v>
      </c>
      <c r="G46" s="29">
        <v>2019</v>
      </c>
      <c r="H46" s="28" t="s">
        <v>11</v>
      </c>
      <c r="I46" s="48">
        <v>140</v>
      </c>
      <c r="J46" s="40">
        <f t="shared" si="0"/>
        <v>420</v>
      </c>
      <c r="K46" s="282" t="s">
        <v>1695</v>
      </c>
      <c r="L46" s="114"/>
    </row>
    <row r="47" spans="1:12" ht="15" x14ac:dyDescent="0.25">
      <c r="A47" s="172">
        <v>26</v>
      </c>
      <c r="B47" s="281" t="s">
        <v>1144</v>
      </c>
      <c r="C47" s="29">
        <v>3</v>
      </c>
      <c r="D47" s="30" t="s">
        <v>1756</v>
      </c>
      <c r="E47" s="29" t="s">
        <v>1757</v>
      </c>
      <c r="F47" s="29" t="s">
        <v>1725</v>
      </c>
      <c r="G47" s="29">
        <v>2019</v>
      </c>
      <c r="H47" s="28" t="s">
        <v>11</v>
      </c>
      <c r="I47" s="48">
        <v>152</v>
      </c>
      <c r="J47" s="40">
        <f t="shared" si="0"/>
        <v>456</v>
      </c>
      <c r="K47" s="282" t="s">
        <v>1695</v>
      </c>
      <c r="L47" s="114"/>
    </row>
    <row r="48" spans="1:12" ht="15" x14ac:dyDescent="0.25">
      <c r="A48" s="172">
        <v>27</v>
      </c>
      <c r="B48" s="281" t="s">
        <v>1144</v>
      </c>
      <c r="C48" s="29">
        <v>3</v>
      </c>
      <c r="D48" s="30" t="s">
        <v>1758</v>
      </c>
      <c r="E48" s="29" t="s">
        <v>1759</v>
      </c>
      <c r="F48" s="29" t="s">
        <v>1725</v>
      </c>
      <c r="G48" s="29">
        <v>2020</v>
      </c>
      <c r="H48" s="28" t="s">
        <v>11</v>
      </c>
      <c r="I48" s="48">
        <v>302</v>
      </c>
      <c r="J48" s="40">
        <f t="shared" si="0"/>
        <v>906</v>
      </c>
      <c r="K48" s="282" t="s">
        <v>1695</v>
      </c>
      <c r="L48" s="114"/>
    </row>
    <row r="49" spans="1:12" ht="15" x14ac:dyDescent="0.25">
      <c r="A49" s="172">
        <v>28</v>
      </c>
      <c r="B49" s="281" t="s">
        <v>1144</v>
      </c>
      <c r="C49" s="29">
        <v>3</v>
      </c>
      <c r="D49" s="30" t="s">
        <v>1760</v>
      </c>
      <c r="E49" s="29" t="s">
        <v>1761</v>
      </c>
      <c r="F49" s="29" t="s">
        <v>1762</v>
      </c>
      <c r="G49" s="29">
        <v>2020</v>
      </c>
      <c r="H49" s="28" t="s">
        <v>11</v>
      </c>
      <c r="I49" s="48">
        <v>200</v>
      </c>
      <c r="J49" s="40">
        <f t="shared" si="0"/>
        <v>600</v>
      </c>
      <c r="K49" s="282" t="s">
        <v>1695</v>
      </c>
      <c r="L49" s="114"/>
    </row>
    <row r="50" spans="1:12" ht="15" x14ac:dyDescent="0.25">
      <c r="A50" s="172">
        <v>29</v>
      </c>
      <c r="B50" s="281" t="s">
        <v>1144</v>
      </c>
      <c r="C50" s="29">
        <v>3</v>
      </c>
      <c r="D50" s="30" t="s">
        <v>1763</v>
      </c>
      <c r="E50" s="29" t="s">
        <v>1764</v>
      </c>
      <c r="F50" s="29" t="s">
        <v>1725</v>
      </c>
      <c r="G50" s="29">
        <v>2018</v>
      </c>
      <c r="H50" s="28" t="s">
        <v>11</v>
      </c>
      <c r="I50" s="48">
        <v>144</v>
      </c>
      <c r="J50" s="31">
        <f t="shared" si="0"/>
        <v>432</v>
      </c>
      <c r="K50" s="282" t="s">
        <v>1695</v>
      </c>
      <c r="L50" s="114"/>
    </row>
    <row r="51" spans="1:12" ht="15" x14ac:dyDescent="0.25">
      <c r="A51" s="172">
        <v>30</v>
      </c>
      <c r="B51" s="281" t="s">
        <v>1144</v>
      </c>
      <c r="C51" s="29">
        <v>3</v>
      </c>
      <c r="D51" s="30" t="s">
        <v>1765</v>
      </c>
      <c r="E51" s="29" t="s">
        <v>1766</v>
      </c>
      <c r="F51" s="29" t="s">
        <v>1725</v>
      </c>
      <c r="G51" s="29">
        <v>2022</v>
      </c>
      <c r="H51" s="28" t="s">
        <v>11</v>
      </c>
      <c r="I51" s="48">
        <v>472</v>
      </c>
      <c r="J51" s="31">
        <f t="shared" si="0"/>
        <v>1416</v>
      </c>
      <c r="K51" s="282" t="s">
        <v>1695</v>
      </c>
      <c r="L51" s="114"/>
    </row>
    <row r="52" spans="1:12" ht="15" x14ac:dyDescent="0.25">
      <c r="A52" s="172">
        <v>31</v>
      </c>
      <c r="B52" s="281" t="s">
        <v>1144</v>
      </c>
      <c r="C52" s="29">
        <v>3</v>
      </c>
      <c r="D52" s="30" t="s">
        <v>1767</v>
      </c>
      <c r="E52" s="29" t="s">
        <v>1768</v>
      </c>
      <c r="F52" s="29" t="s">
        <v>1698</v>
      </c>
      <c r="G52" s="29" t="s">
        <v>1713</v>
      </c>
      <c r="H52" s="28" t="s">
        <v>11</v>
      </c>
      <c r="I52" s="48">
        <v>213</v>
      </c>
      <c r="J52" s="31">
        <f t="shared" si="0"/>
        <v>639</v>
      </c>
      <c r="K52" s="282" t="s">
        <v>1695</v>
      </c>
      <c r="L52" s="114"/>
    </row>
    <row r="53" spans="1:12" ht="15" x14ac:dyDescent="0.25">
      <c r="A53" s="172">
        <v>32</v>
      </c>
      <c r="B53" s="281" t="s">
        <v>1144</v>
      </c>
      <c r="C53" s="24">
        <v>3</v>
      </c>
      <c r="D53" s="24" t="s">
        <v>1765</v>
      </c>
      <c r="E53" s="24" t="s">
        <v>1766</v>
      </c>
      <c r="F53" s="24" t="s">
        <v>1725</v>
      </c>
      <c r="G53" s="24">
        <v>2022</v>
      </c>
      <c r="H53" s="24"/>
      <c r="I53" s="48">
        <v>200</v>
      </c>
      <c r="J53" s="31">
        <f t="shared" ref="J53:J60" si="1">I53*C54</f>
        <v>600</v>
      </c>
      <c r="K53" s="282" t="s">
        <v>1695</v>
      </c>
      <c r="L53" s="114"/>
    </row>
    <row r="54" spans="1:12" ht="15" x14ac:dyDescent="0.25">
      <c r="A54" s="172">
        <v>33</v>
      </c>
      <c r="B54" s="281" t="s">
        <v>1144</v>
      </c>
      <c r="C54" s="105">
        <v>3</v>
      </c>
      <c r="D54" s="106" t="s">
        <v>1769</v>
      </c>
      <c r="E54" s="105" t="s">
        <v>1770</v>
      </c>
      <c r="F54" s="105" t="s">
        <v>1771</v>
      </c>
      <c r="G54" s="105">
        <v>2016</v>
      </c>
      <c r="H54" s="107" t="s">
        <v>11</v>
      </c>
      <c r="I54" s="48">
        <v>650</v>
      </c>
      <c r="J54" s="31">
        <f t="shared" si="1"/>
        <v>1950</v>
      </c>
      <c r="K54" s="282" t="s">
        <v>1695</v>
      </c>
      <c r="L54" s="114"/>
    </row>
    <row r="55" spans="1:12" ht="15" x14ac:dyDescent="0.25">
      <c r="A55" s="172">
        <v>34</v>
      </c>
      <c r="B55" s="281" t="s">
        <v>1144</v>
      </c>
      <c r="C55" s="29">
        <v>3</v>
      </c>
      <c r="D55" s="30" t="s">
        <v>1772</v>
      </c>
      <c r="E55" s="29" t="s">
        <v>1773</v>
      </c>
      <c r="F55" s="29" t="s">
        <v>1774</v>
      </c>
      <c r="G55" s="29" t="s">
        <v>1713</v>
      </c>
      <c r="H55" s="28" t="s">
        <v>11</v>
      </c>
      <c r="I55" s="48">
        <v>488</v>
      </c>
      <c r="J55" s="31">
        <f t="shared" si="1"/>
        <v>1464</v>
      </c>
      <c r="K55" s="282" t="s">
        <v>1695</v>
      </c>
      <c r="L55" s="114"/>
    </row>
    <row r="56" spans="1:12" ht="15" x14ac:dyDescent="0.25">
      <c r="A56" s="172">
        <v>35</v>
      </c>
      <c r="B56" s="281" t="s">
        <v>1144</v>
      </c>
      <c r="C56" s="29">
        <v>3</v>
      </c>
      <c r="D56" s="30" t="s">
        <v>1775</v>
      </c>
      <c r="E56" s="29" t="s">
        <v>1776</v>
      </c>
      <c r="F56" s="29" t="s">
        <v>1777</v>
      </c>
      <c r="G56" s="29">
        <v>2015</v>
      </c>
      <c r="H56" s="28" t="s">
        <v>11</v>
      </c>
      <c r="I56" s="48">
        <v>945</v>
      </c>
      <c r="J56" s="31">
        <f t="shared" si="1"/>
        <v>2835</v>
      </c>
      <c r="K56" s="282" t="s">
        <v>1695</v>
      </c>
      <c r="L56" s="114"/>
    </row>
    <row r="57" spans="1:12" ht="15" x14ac:dyDescent="0.25">
      <c r="A57" s="172">
        <v>36</v>
      </c>
      <c r="B57" s="281" t="s">
        <v>1144</v>
      </c>
      <c r="C57" s="29">
        <v>3</v>
      </c>
      <c r="D57" s="30" t="s">
        <v>1778</v>
      </c>
      <c r="E57" s="29" t="s">
        <v>1779</v>
      </c>
      <c r="F57" s="29" t="s">
        <v>1780</v>
      </c>
      <c r="G57" s="29">
        <v>2017</v>
      </c>
      <c r="H57" s="28" t="s">
        <v>11</v>
      </c>
      <c r="I57" s="48">
        <v>407</v>
      </c>
      <c r="J57" s="31">
        <f t="shared" si="1"/>
        <v>1221</v>
      </c>
      <c r="K57" s="282" t="s">
        <v>1695</v>
      </c>
      <c r="L57" s="114"/>
    </row>
    <row r="58" spans="1:12" ht="15" x14ac:dyDescent="0.25">
      <c r="A58" s="172">
        <v>37</v>
      </c>
      <c r="B58" s="281" t="s">
        <v>1144</v>
      </c>
      <c r="C58" s="29">
        <v>3</v>
      </c>
      <c r="D58" s="30" t="s">
        <v>1781</v>
      </c>
      <c r="E58" s="29" t="s">
        <v>1782</v>
      </c>
      <c r="F58" s="29" t="s">
        <v>1704</v>
      </c>
      <c r="G58" s="29">
        <v>2016</v>
      </c>
      <c r="H58" s="28" t="s">
        <v>11</v>
      </c>
      <c r="I58" s="48">
        <v>208</v>
      </c>
      <c r="J58" s="31">
        <f t="shared" si="1"/>
        <v>624</v>
      </c>
      <c r="K58" s="282" t="s">
        <v>1695</v>
      </c>
      <c r="L58" s="114"/>
    </row>
    <row r="59" spans="1:12" ht="15" x14ac:dyDescent="0.25">
      <c r="A59" s="172">
        <v>38</v>
      </c>
      <c r="B59" s="281" t="s">
        <v>1144</v>
      </c>
      <c r="C59" s="29">
        <v>3</v>
      </c>
      <c r="D59" s="30" t="s">
        <v>1783</v>
      </c>
      <c r="E59" s="29" t="s">
        <v>1784</v>
      </c>
      <c r="F59" s="29" t="s">
        <v>1785</v>
      </c>
      <c r="G59" s="29">
        <v>2015</v>
      </c>
      <c r="H59" s="28" t="s">
        <v>11</v>
      </c>
      <c r="I59" s="48">
        <v>297</v>
      </c>
      <c r="J59" s="31">
        <f t="shared" si="1"/>
        <v>891</v>
      </c>
      <c r="K59" s="282" t="s">
        <v>1695</v>
      </c>
      <c r="L59" s="114"/>
    </row>
    <row r="60" spans="1:12" ht="15" x14ac:dyDescent="0.25">
      <c r="A60" s="172">
        <v>39</v>
      </c>
      <c r="B60" s="281" t="s">
        <v>1144</v>
      </c>
      <c r="C60" s="29">
        <v>3</v>
      </c>
      <c r="D60" s="30" t="s">
        <v>1786</v>
      </c>
      <c r="E60" s="29" t="s">
        <v>1787</v>
      </c>
      <c r="F60" s="29" t="s">
        <v>1698</v>
      </c>
      <c r="G60" s="29">
        <v>2009</v>
      </c>
      <c r="H60" s="28" t="s">
        <v>11</v>
      </c>
      <c r="I60" s="48">
        <v>396</v>
      </c>
      <c r="J60" s="31">
        <f t="shared" si="1"/>
        <v>1188</v>
      </c>
      <c r="K60" s="282" t="s">
        <v>1695</v>
      </c>
      <c r="L60" s="114"/>
    </row>
    <row r="61" spans="1:12" ht="15" x14ac:dyDescent="0.25">
      <c r="A61" s="172">
        <v>40</v>
      </c>
      <c r="B61" s="281" t="s">
        <v>1144</v>
      </c>
      <c r="C61" s="29">
        <v>3</v>
      </c>
      <c r="D61" s="41" t="s">
        <v>1788</v>
      </c>
      <c r="E61" s="29" t="s">
        <v>1789</v>
      </c>
      <c r="F61" s="29" t="s">
        <v>1790</v>
      </c>
      <c r="G61" s="29">
        <v>2017</v>
      </c>
      <c r="H61" s="28" t="s">
        <v>11</v>
      </c>
      <c r="I61" s="48">
        <v>435</v>
      </c>
      <c r="J61" s="31">
        <f>I61*C61</f>
        <v>1305</v>
      </c>
      <c r="K61" s="282" t="s">
        <v>1695</v>
      </c>
      <c r="L61" s="114"/>
    </row>
    <row r="62" spans="1:12" ht="15" x14ac:dyDescent="0.25">
      <c r="A62" s="172">
        <v>41</v>
      </c>
      <c r="B62" s="330" t="s">
        <v>60</v>
      </c>
      <c r="C62" s="29">
        <v>3</v>
      </c>
      <c r="D62" s="30" t="s">
        <v>2529</v>
      </c>
      <c r="E62" s="335" t="s">
        <v>2530</v>
      </c>
      <c r="F62" s="335" t="s">
        <v>60</v>
      </c>
      <c r="G62" s="29">
        <v>2019</v>
      </c>
      <c r="H62" s="330" t="s">
        <v>11</v>
      </c>
      <c r="I62" s="48">
        <v>331.5</v>
      </c>
      <c r="J62" s="31">
        <v>331.5</v>
      </c>
      <c r="K62" s="336" t="s">
        <v>2518</v>
      </c>
      <c r="L62" s="114"/>
    </row>
    <row r="63" spans="1:12" ht="15.75" thickBot="1" x14ac:dyDescent="0.3">
      <c r="A63" s="172">
        <v>42</v>
      </c>
      <c r="B63" s="330" t="s">
        <v>60</v>
      </c>
      <c r="C63" s="29">
        <v>2</v>
      </c>
      <c r="D63" s="30" t="s">
        <v>2544</v>
      </c>
      <c r="E63" s="335" t="s">
        <v>2545</v>
      </c>
      <c r="F63" s="335" t="s">
        <v>60</v>
      </c>
      <c r="G63" s="29">
        <v>2019</v>
      </c>
      <c r="H63" s="330" t="s">
        <v>11</v>
      </c>
      <c r="I63" s="48">
        <v>468</v>
      </c>
      <c r="J63" s="31">
        <v>468</v>
      </c>
      <c r="K63" s="336" t="s">
        <v>2518</v>
      </c>
      <c r="L63" s="114"/>
    </row>
    <row r="64" spans="1:12" ht="15.75" thickBot="1" x14ac:dyDescent="0.3">
      <c r="A64" s="120"/>
      <c r="B64" s="121"/>
      <c r="C64" s="122"/>
      <c r="D64" s="123"/>
      <c r="E64" s="123"/>
      <c r="F64" s="123"/>
      <c r="G64" s="123"/>
      <c r="H64" s="123"/>
      <c r="I64" s="123"/>
      <c r="J64" s="124"/>
      <c r="K64" s="123"/>
      <c r="L64" s="125"/>
    </row>
    <row r="65" spans="1:12" ht="15" x14ac:dyDescent="0.25">
      <c r="A65" s="46"/>
      <c r="B65" s="38"/>
      <c r="C65" s="21"/>
      <c r="D65" s="20"/>
      <c r="E65" s="20"/>
      <c r="F65" s="20"/>
      <c r="G65" s="20"/>
      <c r="H65" s="20"/>
      <c r="I65" s="20"/>
      <c r="J65" s="22"/>
      <c r="K65" s="20"/>
      <c r="L65" s="170"/>
    </row>
    <row r="66" spans="1:12" ht="15" thickBot="1" x14ac:dyDescent="0.25">
      <c r="A66" s="170"/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</row>
    <row r="67" spans="1:12" ht="15.75" thickBot="1" x14ac:dyDescent="0.25">
      <c r="A67" s="82"/>
      <c r="B67" s="83"/>
      <c r="C67" s="83"/>
      <c r="D67" s="83"/>
      <c r="E67" s="83"/>
      <c r="F67" s="83"/>
      <c r="G67" s="83"/>
      <c r="H67" s="83"/>
      <c r="I67" s="83"/>
      <c r="J67" s="83"/>
      <c r="K67" s="84"/>
      <c r="L67" s="90"/>
    </row>
    <row r="68" spans="1:12" ht="15.75" thickBot="1" x14ac:dyDescent="0.25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85"/>
      <c r="L68" s="86"/>
    </row>
    <row r="69" spans="1:12" ht="18.75" thickBot="1" x14ac:dyDescent="0.3">
      <c r="A69" s="81" t="s">
        <v>12</v>
      </c>
      <c r="B69" s="81" t="s">
        <v>13</v>
      </c>
      <c r="C69" s="46"/>
      <c r="D69" s="88"/>
      <c r="E69" s="88"/>
      <c r="F69" s="88"/>
      <c r="G69" s="88"/>
      <c r="H69" s="88"/>
      <c r="I69" s="88"/>
      <c r="J69" s="92" t="s">
        <v>8</v>
      </c>
      <c r="K69" s="93">
        <f>SUM(J22:J63)</f>
        <v>36991.5</v>
      </c>
      <c r="L69" s="86"/>
    </row>
    <row r="70" spans="1:12" ht="16.5" thickBot="1" x14ac:dyDescent="0.3">
      <c r="A70" s="71">
        <f>A63</f>
        <v>42</v>
      </c>
      <c r="B70" s="87">
        <f>SUM(C22:C63)</f>
        <v>125</v>
      </c>
      <c r="C70" s="97" t="s">
        <v>14</v>
      </c>
      <c r="D70" s="83"/>
      <c r="E70" s="83"/>
      <c r="F70" s="83"/>
      <c r="G70" s="83"/>
      <c r="H70" s="83"/>
      <c r="I70" s="83"/>
      <c r="J70" s="83"/>
      <c r="K70" s="89"/>
      <c r="L70" s="91"/>
    </row>
    <row r="71" spans="1:12" ht="15" thickBot="1" x14ac:dyDescent="0.25">
      <c r="A71" s="170"/>
      <c r="B71" s="170"/>
      <c r="C71" s="170"/>
      <c r="D71" s="170"/>
      <c r="E71" s="170"/>
      <c r="F71" s="170"/>
      <c r="G71" s="170"/>
      <c r="H71" s="170"/>
      <c r="I71" s="170"/>
      <c r="J71" s="49"/>
      <c r="K71" s="170"/>
      <c r="L71" s="170"/>
    </row>
    <row r="72" spans="1:12" ht="16.5" thickBot="1" x14ac:dyDescent="0.3">
      <c r="A72" s="170"/>
      <c r="B72" s="170"/>
      <c r="C72" s="170"/>
      <c r="D72" s="170"/>
      <c r="E72" s="170"/>
      <c r="F72" s="70" t="s">
        <v>12</v>
      </c>
      <c r="G72" s="70" t="s">
        <v>13</v>
      </c>
      <c r="H72" s="64"/>
      <c r="I72" s="64"/>
      <c r="J72" s="64"/>
      <c r="K72" s="368" t="s">
        <v>108</v>
      </c>
      <c r="L72" s="369"/>
    </row>
    <row r="73" spans="1:12" ht="16.5" thickBot="1" x14ac:dyDescent="0.3">
      <c r="A73" s="170"/>
      <c r="B73" s="170"/>
      <c r="C73" s="170"/>
      <c r="D73" s="170"/>
      <c r="E73" s="170"/>
      <c r="F73" s="71">
        <f>A70</f>
        <v>42</v>
      </c>
      <c r="G73" s="87">
        <f>B70</f>
        <v>125</v>
      </c>
      <c r="H73" s="94" t="s">
        <v>107</v>
      </c>
      <c r="I73" s="95"/>
      <c r="J73" s="96">
        <f>K69</f>
        <v>36991.5</v>
      </c>
      <c r="K73" s="370">
        <v>30000</v>
      </c>
      <c r="L73" s="371"/>
    </row>
    <row r="74" spans="1:12" x14ac:dyDescent="0.2">
      <c r="A74" s="170"/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</row>
    <row r="75" spans="1:12" x14ac:dyDescent="0.2">
      <c r="A75" s="170"/>
      <c r="B75" s="170"/>
      <c r="C75" s="170"/>
      <c r="D75" s="170"/>
      <c r="E75" s="170"/>
      <c r="F75" s="170"/>
      <c r="G75" s="170"/>
      <c r="H75" s="170"/>
      <c r="I75" s="170"/>
      <c r="J75" s="170"/>
      <c r="K75" s="170"/>
      <c r="L75" s="170"/>
    </row>
    <row r="76" spans="1:12" ht="25.5" x14ac:dyDescent="0.2">
      <c r="A76" s="170"/>
      <c r="B76" s="170"/>
      <c r="C76" s="170"/>
      <c r="D76" s="170"/>
      <c r="E76" s="170"/>
      <c r="F76" s="170"/>
      <c r="G76" s="170"/>
      <c r="H76" s="25" t="s">
        <v>73</v>
      </c>
      <c r="I76" s="25" t="s">
        <v>71</v>
      </c>
      <c r="J76" s="25" t="s">
        <v>72</v>
      </c>
      <c r="K76" s="37" t="s">
        <v>88</v>
      </c>
      <c r="L76" s="37" t="s">
        <v>89</v>
      </c>
    </row>
    <row r="77" spans="1:12" ht="24" thickBot="1" x14ac:dyDescent="0.4">
      <c r="A77" s="170"/>
      <c r="B77" s="170"/>
      <c r="C77" s="170"/>
      <c r="D77" s="170"/>
      <c r="E77" s="170"/>
      <c r="F77" s="170"/>
      <c r="G77" s="170"/>
      <c r="H77" s="24"/>
      <c r="I77" s="33"/>
      <c r="J77" s="33"/>
      <c r="K77" s="128">
        <v>30000</v>
      </c>
      <c r="L77" s="129">
        <f>K69+K11</f>
        <v>36991.5</v>
      </c>
    </row>
  </sheetData>
  <mergeCells count="10">
    <mergeCell ref="A20:A21"/>
    <mergeCell ref="B20:J20"/>
    <mergeCell ref="K72:L72"/>
    <mergeCell ref="K73:L73"/>
    <mergeCell ref="B1:L1"/>
    <mergeCell ref="A2:A3"/>
    <mergeCell ref="B2:J2"/>
    <mergeCell ref="K14:L14"/>
    <mergeCell ref="K15:L15"/>
    <mergeCell ref="B19:L19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80" zoomScaleNormal="80" workbookViewId="0">
      <selection activeCell="K23" sqref="K23"/>
    </sheetView>
  </sheetViews>
  <sheetFormatPr baseColWidth="10" defaultRowHeight="14.25" x14ac:dyDescent="0.2"/>
  <cols>
    <col min="1" max="1" width="6.375" style="56" customWidth="1"/>
    <col min="2" max="2" width="14" customWidth="1"/>
    <col min="3" max="3" width="10.75" customWidth="1"/>
    <col min="4" max="4" width="43.625" customWidth="1"/>
    <col min="5" max="5" width="18.375" customWidth="1"/>
    <col min="6" max="6" width="17.875" customWidth="1"/>
    <col min="8" max="8" width="18" customWidth="1"/>
    <col min="9" max="9" width="18.625" customWidth="1"/>
    <col min="10" max="10" width="17.25" customWidth="1"/>
    <col min="11" max="11" width="12.625" customWidth="1"/>
    <col min="12" max="12" width="13.625" customWidth="1"/>
  </cols>
  <sheetData>
    <row r="1" spans="1:12" ht="27" thickBot="1" x14ac:dyDescent="0.45">
      <c r="A1" s="64"/>
      <c r="B1" s="376" t="s">
        <v>110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2" ht="26.25" x14ac:dyDescent="0.4">
      <c r="A2" s="377" t="s">
        <v>106</v>
      </c>
      <c r="B2" s="372" t="s">
        <v>1043</v>
      </c>
      <c r="C2" s="373"/>
      <c r="D2" s="373"/>
      <c r="E2" s="373"/>
      <c r="F2" s="373"/>
      <c r="G2" s="373"/>
      <c r="H2" s="373"/>
      <c r="I2" s="373"/>
      <c r="J2" s="373"/>
      <c r="K2" s="72"/>
      <c r="L2" s="73"/>
    </row>
    <row r="3" spans="1:12" ht="15" x14ac:dyDescent="0.2">
      <c r="A3" s="378"/>
      <c r="B3" s="65" t="s">
        <v>0</v>
      </c>
      <c r="C3" s="65" t="s">
        <v>1</v>
      </c>
      <c r="D3" s="65" t="s">
        <v>2</v>
      </c>
      <c r="E3" s="65" t="s">
        <v>3</v>
      </c>
      <c r="F3" s="65" t="s">
        <v>4</v>
      </c>
      <c r="G3" s="65" t="s">
        <v>5</v>
      </c>
      <c r="H3" s="65" t="s">
        <v>6</v>
      </c>
      <c r="I3" s="65" t="s">
        <v>7</v>
      </c>
      <c r="J3" s="65" t="s">
        <v>8</v>
      </c>
      <c r="K3" s="65" t="s">
        <v>9</v>
      </c>
      <c r="L3" s="74"/>
    </row>
    <row r="4" spans="1:12" ht="15" x14ac:dyDescent="0.2">
      <c r="A4" s="150">
        <v>1</v>
      </c>
      <c r="B4" s="60" t="s">
        <v>172</v>
      </c>
      <c r="C4" s="62">
        <v>3</v>
      </c>
      <c r="D4" s="136" t="s">
        <v>1045</v>
      </c>
      <c r="E4" s="131" t="s">
        <v>1046</v>
      </c>
      <c r="F4" s="131" t="s">
        <v>27</v>
      </c>
      <c r="G4" s="131" t="s">
        <v>1047</v>
      </c>
      <c r="H4" s="139" t="s">
        <v>1053</v>
      </c>
      <c r="I4" s="141">
        <v>280</v>
      </c>
      <c r="J4" s="161">
        <f>I4*C4</f>
        <v>840</v>
      </c>
      <c r="K4" s="61">
        <v>4509</v>
      </c>
      <c r="L4" s="75"/>
    </row>
    <row r="5" spans="1:12" ht="15" x14ac:dyDescent="0.2">
      <c r="A5" s="150">
        <v>2</v>
      </c>
      <c r="B5" s="60" t="s">
        <v>172</v>
      </c>
      <c r="C5" s="62">
        <v>3</v>
      </c>
      <c r="D5" s="136" t="s">
        <v>1048</v>
      </c>
      <c r="E5" s="131" t="s">
        <v>1049</v>
      </c>
      <c r="F5" s="131" t="s">
        <v>1050</v>
      </c>
      <c r="G5" s="131" t="s">
        <v>21</v>
      </c>
      <c r="H5" s="139" t="s">
        <v>1053</v>
      </c>
      <c r="I5" s="141">
        <v>719</v>
      </c>
      <c r="J5" s="161">
        <f>I5*C5</f>
        <v>2157</v>
      </c>
      <c r="K5" s="61">
        <v>4509</v>
      </c>
      <c r="L5" s="75"/>
    </row>
    <row r="6" spans="1:12" ht="15" x14ac:dyDescent="0.2">
      <c r="A6" s="150">
        <v>3</v>
      </c>
      <c r="B6" s="60" t="s">
        <v>172</v>
      </c>
      <c r="C6" s="62">
        <v>2</v>
      </c>
      <c r="D6" s="136" t="s">
        <v>1051</v>
      </c>
      <c r="E6" s="131" t="s">
        <v>1052</v>
      </c>
      <c r="F6" s="131" t="s">
        <v>278</v>
      </c>
      <c r="G6" s="131">
        <v>2015</v>
      </c>
      <c r="H6" s="162" t="s">
        <v>1053</v>
      </c>
      <c r="I6" s="141">
        <v>4617</v>
      </c>
      <c r="J6" s="161">
        <f>I6*C6</f>
        <v>9234</v>
      </c>
      <c r="K6" s="61">
        <v>4509</v>
      </c>
      <c r="L6" s="75"/>
    </row>
    <row r="7" spans="1:12" ht="15.75" thickBot="1" x14ac:dyDescent="0.25">
      <c r="A7" s="77"/>
      <c r="B7" s="98"/>
      <c r="C7" s="99"/>
      <c r="D7" s="100"/>
      <c r="E7" s="100"/>
      <c r="F7" s="100"/>
      <c r="G7" s="101"/>
      <c r="H7" s="100"/>
      <c r="I7" s="100"/>
      <c r="J7" s="102"/>
      <c r="K7" s="103"/>
      <c r="L7" s="78"/>
    </row>
    <row r="8" spans="1:12" ht="15.75" x14ac:dyDescent="0.25">
      <c r="A8" s="64"/>
      <c r="B8" s="68"/>
      <c r="C8" s="68"/>
      <c r="D8" s="64"/>
      <c r="E8" s="64"/>
      <c r="F8" s="64"/>
      <c r="G8" s="64"/>
      <c r="H8" s="64"/>
      <c r="I8" s="64"/>
      <c r="J8" s="64"/>
      <c r="K8" s="69"/>
      <c r="L8" s="64"/>
    </row>
    <row r="9" spans="1:12" ht="15.75" thickBo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</row>
    <row r="10" spans="1:12" ht="15.75" thickBot="1" x14ac:dyDescent="0.25">
      <c r="A10" s="82"/>
      <c r="B10" s="83"/>
      <c r="C10" s="83"/>
      <c r="D10" s="83"/>
      <c r="E10" s="83"/>
      <c r="F10" s="83"/>
      <c r="G10" s="83"/>
      <c r="H10" s="83"/>
      <c r="I10" s="83"/>
      <c r="J10" s="83"/>
      <c r="K10" s="84"/>
      <c r="L10" s="90"/>
    </row>
    <row r="11" spans="1:12" ht="15.75" thickBot="1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85"/>
      <c r="L11" s="86"/>
    </row>
    <row r="12" spans="1:12" ht="18.75" thickBot="1" x14ac:dyDescent="0.3">
      <c r="A12" s="81" t="s">
        <v>12</v>
      </c>
      <c r="B12" s="81" t="s">
        <v>13</v>
      </c>
      <c r="C12" s="46"/>
      <c r="D12" s="88"/>
      <c r="E12" s="88"/>
      <c r="F12" s="88"/>
      <c r="G12" s="88"/>
      <c r="H12" s="88"/>
      <c r="I12" s="88"/>
      <c r="J12" s="92" t="s">
        <v>8</v>
      </c>
      <c r="K12" s="93">
        <f>SUM(J4:J6)</f>
        <v>12231</v>
      </c>
      <c r="L12" s="86"/>
    </row>
    <row r="13" spans="1:12" ht="16.5" thickBot="1" x14ac:dyDescent="0.3">
      <c r="A13" s="71">
        <v>3</v>
      </c>
      <c r="B13" s="87">
        <f>SUM(C4:C6)</f>
        <v>8</v>
      </c>
      <c r="C13" s="97" t="s">
        <v>14</v>
      </c>
      <c r="D13" s="83"/>
      <c r="E13" s="83"/>
      <c r="F13" s="83"/>
      <c r="G13" s="83"/>
      <c r="H13" s="83"/>
      <c r="I13" s="83"/>
      <c r="J13" s="83"/>
      <c r="K13" s="89"/>
      <c r="L13" s="91"/>
    </row>
    <row r="14" spans="1:12" ht="15.75" thickBot="1" x14ac:dyDescent="0.25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</row>
    <row r="15" spans="1:12" ht="16.5" thickBot="1" x14ac:dyDescent="0.3">
      <c r="A15" s="64"/>
      <c r="B15" s="64"/>
      <c r="C15" s="64"/>
      <c r="D15" s="64"/>
      <c r="E15" s="64"/>
      <c r="F15" s="70" t="s">
        <v>12</v>
      </c>
      <c r="G15" s="70" t="s">
        <v>13</v>
      </c>
      <c r="H15" s="64"/>
      <c r="I15" s="64"/>
      <c r="J15" s="64"/>
      <c r="K15" s="368" t="s">
        <v>108</v>
      </c>
      <c r="L15" s="369"/>
    </row>
    <row r="16" spans="1:12" ht="16.5" thickBot="1" x14ac:dyDescent="0.3">
      <c r="A16" s="64"/>
      <c r="B16" s="64"/>
      <c r="C16" s="64"/>
      <c r="D16" s="64"/>
      <c r="E16" s="64"/>
      <c r="F16" s="71">
        <v>3</v>
      </c>
      <c r="G16" s="87">
        <f>+B13</f>
        <v>8</v>
      </c>
      <c r="H16" s="94" t="s">
        <v>107</v>
      </c>
      <c r="I16" s="95"/>
      <c r="J16" s="96">
        <f>K12</f>
        <v>12231</v>
      </c>
      <c r="K16" s="370"/>
      <c r="L16" s="371"/>
    </row>
    <row r="17" spans="1:12" x14ac:dyDescent="0.2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</row>
    <row r="18" spans="1:12" x14ac:dyDescent="0.2">
      <c r="A18" s="170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</row>
    <row r="19" spans="1:12" x14ac:dyDescent="0.2">
      <c r="A19" s="170"/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</row>
    <row r="20" spans="1:12" ht="28.5" thickBot="1" x14ac:dyDescent="0.45">
      <c r="A20" s="170"/>
      <c r="B20" s="374" t="s">
        <v>109</v>
      </c>
      <c r="C20" s="374"/>
      <c r="D20" s="374"/>
      <c r="E20" s="374"/>
      <c r="F20" s="374"/>
      <c r="G20" s="374"/>
      <c r="H20" s="374"/>
      <c r="I20" s="374"/>
      <c r="J20" s="374"/>
      <c r="K20" s="374"/>
      <c r="L20" s="374"/>
    </row>
    <row r="21" spans="1:12" ht="27" thickTop="1" x14ac:dyDescent="0.4">
      <c r="A21" s="379" t="s">
        <v>106</v>
      </c>
      <c r="B21" s="375" t="s">
        <v>1043</v>
      </c>
      <c r="C21" s="375"/>
      <c r="D21" s="375"/>
      <c r="E21" s="375"/>
      <c r="F21" s="375"/>
      <c r="G21" s="375"/>
      <c r="H21" s="375"/>
      <c r="I21" s="375"/>
      <c r="J21" s="375"/>
      <c r="K21" s="110"/>
      <c r="L21" s="126"/>
    </row>
    <row r="22" spans="1:12" ht="15.75" thickBot="1" x14ac:dyDescent="0.25">
      <c r="A22" s="380"/>
      <c r="B22" s="111" t="s">
        <v>0</v>
      </c>
      <c r="C22" s="111" t="s">
        <v>1</v>
      </c>
      <c r="D22" s="111" t="s">
        <v>2</v>
      </c>
      <c r="E22" s="111" t="s">
        <v>3</v>
      </c>
      <c r="F22" s="111" t="s">
        <v>4</v>
      </c>
      <c r="G22" s="111" t="s">
        <v>5</v>
      </c>
      <c r="H22" s="111" t="s">
        <v>6</v>
      </c>
      <c r="I22" s="111" t="s">
        <v>7</v>
      </c>
      <c r="J22" s="111" t="s">
        <v>8</v>
      </c>
      <c r="K22" s="111" t="s">
        <v>9</v>
      </c>
      <c r="L22" s="127"/>
    </row>
    <row r="23" spans="1:12" ht="15.75" thickTop="1" x14ac:dyDescent="0.25">
      <c r="A23" s="171">
        <v>1</v>
      </c>
      <c r="B23" s="281" t="s">
        <v>1464</v>
      </c>
      <c r="C23" s="105">
        <v>3</v>
      </c>
      <c r="D23" s="106" t="s">
        <v>1600</v>
      </c>
      <c r="E23" s="105" t="s">
        <v>1604</v>
      </c>
      <c r="F23" s="105" t="s">
        <v>1586</v>
      </c>
      <c r="G23" s="105">
        <v>2022</v>
      </c>
      <c r="H23" s="281" t="s">
        <v>467</v>
      </c>
      <c r="I23" s="108">
        <v>520</v>
      </c>
      <c r="J23" s="109">
        <v>1560</v>
      </c>
      <c r="K23" s="282" t="s">
        <v>1441</v>
      </c>
      <c r="L23" s="114"/>
    </row>
    <row r="24" spans="1:12" ht="15" x14ac:dyDescent="0.25">
      <c r="A24" s="172">
        <v>2</v>
      </c>
      <c r="B24" s="281" t="s">
        <v>1464</v>
      </c>
      <c r="C24" s="29">
        <v>3</v>
      </c>
      <c r="D24" s="30" t="s">
        <v>1601</v>
      </c>
      <c r="E24" s="29" t="s">
        <v>1605</v>
      </c>
      <c r="F24" s="29" t="s">
        <v>1586</v>
      </c>
      <c r="G24" s="29">
        <v>2019</v>
      </c>
      <c r="H24" s="281" t="s">
        <v>467</v>
      </c>
      <c r="I24" s="48">
        <v>412</v>
      </c>
      <c r="J24" s="40">
        <v>1236</v>
      </c>
      <c r="K24" s="282" t="s">
        <v>1441</v>
      </c>
      <c r="L24" s="114"/>
    </row>
    <row r="25" spans="1:12" ht="15" x14ac:dyDescent="0.25">
      <c r="A25" s="172">
        <v>3</v>
      </c>
      <c r="B25" s="281" t="s">
        <v>1464</v>
      </c>
      <c r="C25" s="29">
        <v>3</v>
      </c>
      <c r="D25" s="30" t="s">
        <v>1602</v>
      </c>
      <c r="E25" s="29" t="s">
        <v>264</v>
      </c>
      <c r="F25" s="29" t="s">
        <v>1586</v>
      </c>
      <c r="G25" s="29">
        <v>2017</v>
      </c>
      <c r="H25" s="281" t="s">
        <v>467</v>
      </c>
      <c r="I25" s="48">
        <v>324</v>
      </c>
      <c r="J25" s="40">
        <v>972</v>
      </c>
      <c r="K25" s="282" t="s">
        <v>1441</v>
      </c>
      <c r="L25" s="114"/>
    </row>
    <row r="26" spans="1:12" ht="15.75" thickBot="1" x14ac:dyDescent="0.3">
      <c r="A26" s="172">
        <v>4</v>
      </c>
      <c r="B26" s="281" t="s">
        <v>1464</v>
      </c>
      <c r="C26" s="29">
        <v>3</v>
      </c>
      <c r="D26" s="30" t="s">
        <v>1603</v>
      </c>
      <c r="E26" s="29" t="s">
        <v>1606</v>
      </c>
      <c r="F26" s="29" t="s">
        <v>1586</v>
      </c>
      <c r="G26" s="29">
        <v>2018</v>
      </c>
      <c r="H26" s="281" t="s">
        <v>467</v>
      </c>
      <c r="I26" s="48">
        <v>196</v>
      </c>
      <c r="J26" s="40">
        <v>588</v>
      </c>
      <c r="K26" s="282" t="s">
        <v>1441</v>
      </c>
      <c r="L26" s="114"/>
    </row>
    <row r="27" spans="1:12" ht="15.75" thickBot="1" x14ac:dyDescent="0.3">
      <c r="A27" s="120"/>
      <c r="B27" s="121"/>
      <c r="C27" s="122"/>
      <c r="D27" s="123"/>
      <c r="E27" s="123"/>
      <c r="F27" s="123"/>
      <c r="G27" s="123"/>
      <c r="H27" s="123"/>
      <c r="I27" s="123"/>
      <c r="J27" s="124"/>
      <c r="K27" s="123"/>
      <c r="L27" s="125"/>
    </row>
    <row r="28" spans="1:12" ht="15" x14ac:dyDescent="0.25">
      <c r="A28" s="46"/>
      <c r="B28" s="38"/>
      <c r="C28" s="21"/>
      <c r="D28" s="20"/>
      <c r="E28" s="20"/>
      <c r="F28" s="20"/>
      <c r="G28" s="20"/>
      <c r="H28" s="20"/>
      <c r="I28" s="20"/>
      <c r="J28" s="22"/>
      <c r="K28" s="20"/>
      <c r="L28" s="170"/>
    </row>
    <row r="29" spans="1:12" ht="15" thickBot="1" x14ac:dyDescent="0.25">
      <c r="A29" s="170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</row>
    <row r="30" spans="1:12" ht="15.75" thickBot="1" x14ac:dyDescent="0.25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4"/>
      <c r="L30" s="90"/>
    </row>
    <row r="31" spans="1:12" ht="15.75" thickBot="1" x14ac:dyDescent="0.2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85"/>
      <c r="L31" s="86"/>
    </row>
    <row r="32" spans="1:12" ht="18.75" thickBot="1" x14ac:dyDescent="0.3">
      <c r="A32" s="81" t="s">
        <v>12</v>
      </c>
      <c r="B32" s="81" t="s">
        <v>13</v>
      </c>
      <c r="C32" s="46"/>
      <c r="D32" s="88"/>
      <c r="E32" s="88"/>
      <c r="F32" s="88"/>
      <c r="G32" s="88"/>
      <c r="H32" s="88"/>
      <c r="I32" s="88"/>
      <c r="J32" s="92" t="s">
        <v>8</v>
      </c>
      <c r="K32" s="93">
        <f>SUM(J23:J26)</f>
        <v>4356</v>
      </c>
      <c r="L32" s="86"/>
    </row>
    <row r="33" spans="1:12" ht="16.5" thickBot="1" x14ac:dyDescent="0.3">
      <c r="A33" s="71">
        <f>A26</f>
        <v>4</v>
      </c>
      <c r="B33" s="87">
        <f>SUM(C23:C26)</f>
        <v>12</v>
      </c>
      <c r="C33" s="97" t="s">
        <v>14</v>
      </c>
      <c r="D33" s="83"/>
      <c r="E33" s="83"/>
      <c r="F33" s="83"/>
      <c r="G33" s="83"/>
      <c r="H33" s="83"/>
      <c r="I33" s="83"/>
      <c r="J33" s="83"/>
      <c r="K33" s="89"/>
      <c r="L33" s="91"/>
    </row>
    <row r="34" spans="1:12" ht="15" thickBot="1" x14ac:dyDescent="0.25">
      <c r="A34" s="170"/>
      <c r="B34" s="170"/>
      <c r="C34" s="170"/>
      <c r="D34" s="170"/>
      <c r="E34" s="170"/>
      <c r="F34" s="170"/>
      <c r="G34" s="170"/>
      <c r="H34" s="170"/>
      <c r="I34" s="170"/>
      <c r="J34" s="49"/>
      <c r="K34" s="170"/>
      <c r="L34" s="170"/>
    </row>
    <row r="35" spans="1:12" ht="16.5" thickBot="1" x14ac:dyDescent="0.3">
      <c r="A35" s="170"/>
      <c r="B35" s="170"/>
      <c r="C35" s="170"/>
      <c r="D35" s="170"/>
      <c r="E35" s="170"/>
      <c r="F35" s="70" t="s">
        <v>12</v>
      </c>
      <c r="G35" s="70" t="s">
        <v>13</v>
      </c>
      <c r="H35" s="64"/>
      <c r="I35" s="64"/>
      <c r="J35" s="64"/>
      <c r="K35" s="368" t="s">
        <v>108</v>
      </c>
      <c r="L35" s="369"/>
    </row>
    <row r="36" spans="1:12" ht="16.5" thickBot="1" x14ac:dyDescent="0.3">
      <c r="A36" s="170"/>
      <c r="B36" s="170"/>
      <c r="C36" s="170"/>
      <c r="D36" s="170"/>
      <c r="E36" s="170"/>
      <c r="F36" s="71">
        <f>A33</f>
        <v>4</v>
      </c>
      <c r="G36" s="87">
        <f>B33</f>
        <v>12</v>
      </c>
      <c r="H36" s="94" t="s">
        <v>107</v>
      </c>
      <c r="I36" s="95"/>
      <c r="J36" s="96">
        <f>K32</f>
        <v>4356</v>
      </c>
      <c r="K36" s="370">
        <v>30000</v>
      </c>
      <c r="L36" s="371"/>
    </row>
    <row r="37" spans="1:12" x14ac:dyDescent="0.2">
      <c r="A37" s="170"/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</row>
    <row r="38" spans="1:12" x14ac:dyDescent="0.2">
      <c r="A38" s="170"/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</row>
    <row r="39" spans="1:12" ht="25.5" x14ac:dyDescent="0.2">
      <c r="A39" s="170"/>
      <c r="B39" s="170"/>
      <c r="C39" s="170"/>
      <c r="D39" s="170"/>
      <c r="E39" s="170"/>
      <c r="F39" s="170"/>
      <c r="G39" s="170"/>
      <c r="H39" s="25" t="s">
        <v>73</v>
      </c>
      <c r="I39" s="25" t="s">
        <v>71</v>
      </c>
      <c r="J39" s="25" t="s">
        <v>72</v>
      </c>
      <c r="K39" s="37" t="s">
        <v>88</v>
      </c>
      <c r="L39" s="37" t="s">
        <v>89</v>
      </c>
    </row>
    <row r="40" spans="1:12" ht="24" thickBot="1" x14ac:dyDescent="0.4">
      <c r="A40" s="170"/>
      <c r="B40" s="170"/>
      <c r="C40" s="170"/>
      <c r="D40" s="170"/>
      <c r="E40" s="170"/>
      <c r="F40" s="170"/>
      <c r="G40" s="170"/>
      <c r="H40" s="24"/>
      <c r="I40" s="33">
        <f>A33+A13</f>
        <v>7</v>
      </c>
      <c r="J40" s="33">
        <f>B33+B13</f>
        <v>20</v>
      </c>
      <c r="K40" s="128">
        <v>30000</v>
      </c>
      <c r="L40" s="129">
        <f>K32+K12</f>
        <v>16587</v>
      </c>
    </row>
  </sheetData>
  <mergeCells count="10">
    <mergeCell ref="K35:L35"/>
    <mergeCell ref="K36:L36"/>
    <mergeCell ref="K15:L15"/>
    <mergeCell ref="K16:L16"/>
    <mergeCell ref="B20:L20"/>
    <mergeCell ref="A21:A22"/>
    <mergeCell ref="B21:J21"/>
    <mergeCell ref="A2:A3"/>
    <mergeCell ref="B1:L1"/>
    <mergeCell ref="B2:J2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K22" sqref="K22"/>
    </sheetView>
  </sheetViews>
  <sheetFormatPr baseColWidth="10" defaultRowHeight="14.25" x14ac:dyDescent="0.2"/>
  <cols>
    <col min="2" max="2" width="13.625" customWidth="1"/>
    <col min="4" max="4" width="55.5" customWidth="1"/>
    <col min="5" max="5" width="32.625" customWidth="1"/>
    <col min="6" max="6" width="21.75" customWidth="1"/>
    <col min="11" max="11" width="13.125" customWidth="1"/>
  </cols>
  <sheetData>
    <row r="1" spans="1:12" ht="27" thickBot="1" x14ac:dyDescent="0.45">
      <c r="A1" s="64"/>
      <c r="B1" s="376" t="s">
        <v>110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2" ht="26.25" x14ac:dyDescent="0.4">
      <c r="A2" s="377" t="s">
        <v>106</v>
      </c>
      <c r="B2" s="372" t="s">
        <v>1044</v>
      </c>
      <c r="C2" s="373"/>
      <c r="D2" s="373"/>
      <c r="E2" s="373"/>
      <c r="F2" s="373"/>
      <c r="G2" s="373"/>
      <c r="H2" s="373"/>
      <c r="I2" s="373"/>
      <c r="J2" s="373"/>
      <c r="K2" s="72"/>
      <c r="L2" s="73"/>
    </row>
    <row r="3" spans="1:12" ht="15" x14ac:dyDescent="0.2">
      <c r="A3" s="378"/>
      <c r="B3" s="65" t="s">
        <v>0</v>
      </c>
      <c r="C3" s="65" t="s">
        <v>1</v>
      </c>
      <c r="D3" s="65" t="s">
        <v>2</v>
      </c>
      <c r="E3" s="65" t="s">
        <v>3</v>
      </c>
      <c r="F3" s="65" t="s">
        <v>4</v>
      </c>
      <c r="G3" s="65" t="s">
        <v>5</v>
      </c>
      <c r="H3" s="65" t="s">
        <v>6</v>
      </c>
      <c r="I3" s="65" t="s">
        <v>7</v>
      </c>
      <c r="J3" s="65" t="s">
        <v>8</v>
      </c>
      <c r="K3" s="65" t="s">
        <v>9</v>
      </c>
      <c r="L3" s="74"/>
    </row>
    <row r="4" spans="1:12" ht="15" x14ac:dyDescent="0.2">
      <c r="A4" s="150">
        <v>1</v>
      </c>
      <c r="B4" s="60" t="s">
        <v>1056</v>
      </c>
      <c r="C4" s="135">
        <v>2</v>
      </c>
      <c r="D4" s="136" t="s">
        <v>1059</v>
      </c>
      <c r="E4" s="136" t="s">
        <v>1058</v>
      </c>
      <c r="F4" s="136"/>
      <c r="G4" s="143" t="s">
        <v>1057</v>
      </c>
      <c r="H4" s="136"/>
      <c r="I4" s="134">
        <v>2125</v>
      </c>
      <c r="J4" s="161">
        <f>I4*C4</f>
        <v>4250</v>
      </c>
      <c r="K4" s="61" t="s">
        <v>1068</v>
      </c>
      <c r="L4" s="75"/>
    </row>
    <row r="5" spans="1:12" ht="15" x14ac:dyDescent="0.2">
      <c r="A5" s="150">
        <v>2</v>
      </c>
      <c r="B5" s="60" t="s">
        <v>1056</v>
      </c>
      <c r="C5" s="62">
        <v>2</v>
      </c>
      <c r="D5" s="136" t="s">
        <v>1060</v>
      </c>
      <c r="E5" s="136" t="s">
        <v>1058</v>
      </c>
      <c r="F5" s="131"/>
      <c r="G5" s="143" t="s">
        <v>1063</v>
      </c>
      <c r="H5" s="131"/>
      <c r="I5" s="134">
        <v>2125</v>
      </c>
      <c r="J5" s="161">
        <f>I5*C5</f>
        <v>4250</v>
      </c>
      <c r="K5" s="61" t="s">
        <v>1068</v>
      </c>
      <c r="L5" s="75"/>
    </row>
    <row r="6" spans="1:12" ht="15" x14ac:dyDescent="0.2">
      <c r="A6" s="150">
        <v>3</v>
      </c>
      <c r="B6" s="60" t="s">
        <v>1056</v>
      </c>
      <c r="C6" s="62">
        <v>2</v>
      </c>
      <c r="D6" s="136" t="s">
        <v>1061</v>
      </c>
      <c r="E6" s="136" t="s">
        <v>1058</v>
      </c>
      <c r="F6" s="131"/>
      <c r="G6" s="143" t="s">
        <v>1064</v>
      </c>
      <c r="H6" s="131"/>
      <c r="I6" s="134">
        <v>2125</v>
      </c>
      <c r="J6" s="161">
        <f>I6*C6</f>
        <v>4250</v>
      </c>
      <c r="K6" s="61" t="s">
        <v>1068</v>
      </c>
      <c r="L6" s="75"/>
    </row>
    <row r="7" spans="1:12" ht="15" x14ac:dyDescent="0.2">
      <c r="A7" s="150">
        <v>4</v>
      </c>
      <c r="B7" s="60" t="s">
        <v>1056</v>
      </c>
      <c r="C7" s="62">
        <v>2</v>
      </c>
      <c r="D7" s="136" t="s">
        <v>1062</v>
      </c>
      <c r="E7" s="136" t="s">
        <v>1058</v>
      </c>
      <c r="F7" s="131"/>
      <c r="G7" s="143" t="s">
        <v>1065</v>
      </c>
      <c r="H7" s="131"/>
      <c r="I7" s="134">
        <v>2125</v>
      </c>
      <c r="J7" s="161">
        <f>I7*C7</f>
        <v>4250</v>
      </c>
      <c r="K7" s="61" t="s">
        <v>1068</v>
      </c>
      <c r="L7" s="75"/>
    </row>
    <row r="8" spans="1:12" ht="15.75" thickBot="1" x14ac:dyDescent="0.25">
      <c r="A8" s="77"/>
      <c r="B8" s="98"/>
      <c r="C8" s="99"/>
      <c r="D8" s="100"/>
      <c r="E8" s="100"/>
      <c r="F8" s="100"/>
      <c r="G8" s="101"/>
      <c r="H8" s="100"/>
      <c r="I8" s="100"/>
      <c r="J8" s="102"/>
      <c r="K8" s="103"/>
      <c r="L8" s="78"/>
    </row>
    <row r="9" spans="1:12" ht="15.75" x14ac:dyDescent="0.25">
      <c r="A9" s="64"/>
      <c r="B9" s="68"/>
      <c r="C9" s="68"/>
      <c r="D9" s="64"/>
      <c r="E9" s="64"/>
      <c r="F9" s="64"/>
      <c r="G9" s="64"/>
      <c r="H9" s="64"/>
      <c r="I9" s="64"/>
      <c r="J9" s="64"/>
      <c r="K9" s="69"/>
      <c r="L9" s="64"/>
    </row>
    <row r="10" spans="1:12" ht="15.75" thickBot="1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</row>
    <row r="11" spans="1:12" ht="15.75" thickBot="1" x14ac:dyDescent="0.25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4"/>
      <c r="L11" s="90"/>
    </row>
    <row r="12" spans="1:12" ht="15.75" thickBot="1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85"/>
      <c r="L12" s="86"/>
    </row>
    <row r="13" spans="1:12" ht="18.75" thickBot="1" x14ac:dyDescent="0.3">
      <c r="A13" s="81" t="s">
        <v>12</v>
      </c>
      <c r="B13" s="81" t="s">
        <v>13</v>
      </c>
      <c r="C13" s="46"/>
      <c r="D13" s="88"/>
      <c r="E13" s="88"/>
      <c r="F13" s="88"/>
      <c r="G13" s="88"/>
      <c r="H13" s="88"/>
      <c r="I13" s="88"/>
      <c r="J13" s="92" t="s">
        <v>8</v>
      </c>
      <c r="K13" s="93">
        <f>SUM(J4:J7)</f>
        <v>17000</v>
      </c>
      <c r="L13" s="86"/>
    </row>
    <row r="14" spans="1:12" ht="16.5" thickBot="1" x14ac:dyDescent="0.3">
      <c r="A14" s="71">
        <v>4</v>
      </c>
      <c r="B14" s="87">
        <f>SUM(C4:C7)</f>
        <v>8</v>
      </c>
      <c r="C14" s="97" t="s">
        <v>14</v>
      </c>
      <c r="D14" s="83"/>
      <c r="E14" s="83"/>
      <c r="F14" s="83"/>
      <c r="G14" s="83"/>
      <c r="H14" s="83"/>
      <c r="I14" s="83"/>
      <c r="J14" s="83"/>
      <c r="K14" s="89"/>
      <c r="L14" s="91"/>
    </row>
    <row r="15" spans="1:12" ht="15.75" thickBot="1" x14ac:dyDescent="0.2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</row>
    <row r="16" spans="1:12" ht="16.5" thickBot="1" x14ac:dyDescent="0.3">
      <c r="A16" s="64"/>
      <c r="B16" s="64"/>
      <c r="C16" s="64"/>
      <c r="D16" s="64"/>
      <c r="E16" s="64"/>
      <c r="F16" s="70" t="s">
        <v>12</v>
      </c>
      <c r="G16" s="70" t="s">
        <v>13</v>
      </c>
      <c r="H16" s="64"/>
      <c r="I16" s="64"/>
      <c r="J16" s="64"/>
      <c r="K16" s="368" t="s">
        <v>108</v>
      </c>
      <c r="L16" s="369"/>
    </row>
    <row r="17" spans="1:12" ht="16.5" thickBot="1" x14ac:dyDescent="0.3">
      <c r="A17" s="64"/>
      <c r="B17" s="64"/>
      <c r="C17" s="64"/>
      <c r="D17" s="64"/>
      <c r="E17" s="64"/>
      <c r="F17" s="71">
        <v>4</v>
      </c>
      <c r="G17" s="87">
        <f>+B14</f>
        <v>8</v>
      </c>
      <c r="H17" s="94" t="s">
        <v>107</v>
      </c>
      <c r="I17" s="95"/>
      <c r="J17" s="96">
        <f>K13</f>
        <v>17000</v>
      </c>
      <c r="K17" s="370">
        <v>0</v>
      </c>
      <c r="L17" s="371"/>
    </row>
    <row r="18" spans="1:12" x14ac:dyDescent="0.2">
      <c r="A18" s="170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</row>
    <row r="19" spans="1:12" x14ac:dyDescent="0.2">
      <c r="A19" s="170"/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</row>
    <row r="20" spans="1:12" x14ac:dyDescent="0.2">
      <c r="A20" s="170"/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</row>
  </sheetData>
  <mergeCells count="5">
    <mergeCell ref="B1:L1"/>
    <mergeCell ref="A2:A3"/>
    <mergeCell ref="B2:J2"/>
    <mergeCell ref="K16:L16"/>
    <mergeCell ref="K17:L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1"/>
  <sheetViews>
    <sheetView topLeftCell="A10" zoomScale="70" zoomScaleNormal="70" workbookViewId="0">
      <selection activeCell="K26" sqref="K26:K41"/>
    </sheetView>
  </sheetViews>
  <sheetFormatPr baseColWidth="10" defaultColWidth="12.625" defaultRowHeight="15" customHeight="1" x14ac:dyDescent="0.2"/>
  <cols>
    <col min="1" max="1" width="8.375" style="56" customWidth="1"/>
    <col min="2" max="2" width="14.25" customWidth="1"/>
    <col min="3" max="3" width="9.375" customWidth="1"/>
    <col min="4" max="4" width="71.5" customWidth="1"/>
    <col min="5" max="5" width="23.125" customWidth="1"/>
    <col min="6" max="6" width="27.25" customWidth="1"/>
    <col min="7" max="7" width="15.5" customWidth="1"/>
    <col min="8" max="8" width="17.875" customWidth="1"/>
    <col min="9" max="9" width="16.375" customWidth="1"/>
    <col min="10" max="10" width="20.375" customWidth="1"/>
    <col min="11" max="11" width="14.125" customWidth="1"/>
    <col min="12" max="12" width="13.5" customWidth="1"/>
    <col min="13" max="27" width="9.375" customWidth="1"/>
  </cols>
  <sheetData>
    <row r="1" spans="1:12" ht="27.75" x14ac:dyDescent="0.4">
      <c r="A1" s="153"/>
      <c r="B1" s="381" t="s">
        <v>110</v>
      </c>
      <c r="C1" s="382"/>
      <c r="D1" s="382"/>
      <c r="E1" s="382"/>
      <c r="F1" s="382"/>
      <c r="G1" s="382"/>
      <c r="H1" s="382"/>
      <c r="I1" s="382"/>
      <c r="J1" s="382"/>
      <c r="K1" s="382"/>
      <c r="L1" s="153"/>
    </row>
    <row r="2" spans="1:12" ht="15.75" thickBot="1" x14ac:dyDescent="0.3">
      <c r="A2" s="153"/>
      <c r="B2" s="14"/>
      <c r="C2" s="4"/>
      <c r="D2" s="14"/>
      <c r="E2" s="14"/>
      <c r="F2" s="14"/>
      <c r="G2" s="15"/>
      <c r="H2" s="16"/>
      <c r="I2" s="17"/>
      <c r="J2" s="17"/>
      <c r="K2" s="14"/>
      <c r="L2" s="14"/>
    </row>
    <row r="3" spans="1:12" ht="26.25" x14ac:dyDescent="0.4">
      <c r="A3" s="377" t="s">
        <v>106</v>
      </c>
      <c r="B3" s="372" t="s">
        <v>19</v>
      </c>
      <c r="C3" s="373"/>
      <c r="D3" s="373"/>
      <c r="E3" s="373"/>
      <c r="F3" s="373"/>
      <c r="G3" s="373"/>
      <c r="H3" s="373"/>
      <c r="I3" s="373"/>
      <c r="J3" s="373"/>
      <c r="K3" s="72"/>
      <c r="L3" s="73"/>
    </row>
    <row r="4" spans="1:12" x14ac:dyDescent="0.2">
      <c r="A4" s="378"/>
      <c r="B4" s="65" t="s">
        <v>0</v>
      </c>
      <c r="C4" s="65" t="s">
        <v>1</v>
      </c>
      <c r="D4" s="65" t="s">
        <v>2</v>
      </c>
      <c r="E4" s="65" t="s">
        <v>3</v>
      </c>
      <c r="F4" s="65" t="s">
        <v>4</v>
      </c>
      <c r="G4" s="65" t="s">
        <v>5</v>
      </c>
      <c r="H4" s="65" t="s">
        <v>6</v>
      </c>
      <c r="I4" s="65" t="s">
        <v>7</v>
      </c>
      <c r="J4" s="65" t="s">
        <v>8</v>
      </c>
      <c r="K4" s="65" t="s">
        <v>9</v>
      </c>
      <c r="L4" s="74"/>
    </row>
    <row r="5" spans="1:12" x14ac:dyDescent="0.2">
      <c r="A5" s="150">
        <v>1</v>
      </c>
      <c r="B5" s="60" t="s">
        <v>172</v>
      </c>
      <c r="C5" s="62">
        <v>3</v>
      </c>
      <c r="D5" s="262" t="s">
        <v>229</v>
      </c>
      <c r="E5" s="157" t="s">
        <v>230</v>
      </c>
      <c r="F5" s="156" t="s">
        <v>90</v>
      </c>
      <c r="G5" s="131">
        <v>2007</v>
      </c>
      <c r="H5" s="158" t="s">
        <v>11</v>
      </c>
      <c r="I5" s="141">
        <v>580</v>
      </c>
      <c r="J5" s="151">
        <f t="shared" ref="J5:J10" si="0">I5*C5</f>
        <v>1740</v>
      </c>
      <c r="K5" s="61">
        <v>4509</v>
      </c>
      <c r="L5" s="75"/>
    </row>
    <row r="6" spans="1:12" x14ac:dyDescent="0.2">
      <c r="A6" s="150">
        <v>2</v>
      </c>
      <c r="B6" s="60" t="s">
        <v>172</v>
      </c>
      <c r="C6" s="62">
        <v>2</v>
      </c>
      <c r="D6" s="143" t="s">
        <v>231</v>
      </c>
      <c r="E6" s="140" t="s">
        <v>232</v>
      </c>
      <c r="F6" s="156" t="s">
        <v>233</v>
      </c>
      <c r="G6" s="139">
        <v>2021</v>
      </c>
      <c r="H6" s="158" t="s">
        <v>11</v>
      </c>
      <c r="I6" s="141">
        <v>531</v>
      </c>
      <c r="J6" s="151">
        <f t="shared" si="0"/>
        <v>1062</v>
      </c>
      <c r="K6" s="61">
        <v>4509</v>
      </c>
      <c r="L6" s="75"/>
    </row>
    <row r="7" spans="1:12" x14ac:dyDescent="0.2">
      <c r="A7" s="150">
        <v>3</v>
      </c>
      <c r="B7" s="60" t="s">
        <v>172</v>
      </c>
      <c r="C7" s="62">
        <v>2</v>
      </c>
      <c r="D7" s="143" t="s">
        <v>234</v>
      </c>
      <c r="E7" s="140" t="s">
        <v>235</v>
      </c>
      <c r="F7" s="139" t="s">
        <v>236</v>
      </c>
      <c r="G7" s="139">
        <v>2021</v>
      </c>
      <c r="H7" s="158" t="s">
        <v>11</v>
      </c>
      <c r="I7" s="141">
        <v>2955</v>
      </c>
      <c r="J7" s="151">
        <f t="shared" si="0"/>
        <v>5910</v>
      </c>
      <c r="K7" s="61">
        <v>4509</v>
      </c>
      <c r="L7" s="75"/>
    </row>
    <row r="8" spans="1:12" x14ac:dyDescent="0.2">
      <c r="A8" s="150">
        <v>4</v>
      </c>
      <c r="B8" s="60" t="s">
        <v>172</v>
      </c>
      <c r="C8" s="62">
        <v>2</v>
      </c>
      <c r="D8" s="143" t="s">
        <v>237</v>
      </c>
      <c r="E8" s="140" t="s">
        <v>238</v>
      </c>
      <c r="F8" s="139" t="s">
        <v>239</v>
      </c>
      <c r="G8" s="139">
        <v>2019</v>
      </c>
      <c r="H8" s="158" t="s">
        <v>11</v>
      </c>
      <c r="I8" s="141">
        <v>2929</v>
      </c>
      <c r="J8" s="151">
        <f t="shared" si="0"/>
        <v>5858</v>
      </c>
      <c r="K8" s="61">
        <v>4509</v>
      </c>
      <c r="L8" s="75"/>
    </row>
    <row r="9" spans="1:12" x14ac:dyDescent="0.2">
      <c r="A9" s="150">
        <v>5</v>
      </c>
      <c r="B9" s="60" t="s">
        <v>172</v>
      </c>
      <c r="C9" s="62">
        <v>2</v>
      </c>
      <c r="D9" s="263" t="s">
        <v>240</v>
      </c>
      <c r="E9" s="139" t="s">
        <v>241</v>
      </c>
      <c r="F9" s="159" t="s">
        <v>242</v>
      </c>
      <c r="G9" s="139">
        <v>2021</v>
      </c>
      <c r="H9" s="158" t="s">
        <v>11</v>
      </c>
      <c r="I9" s="141">
        <v>1586</v>
      </c>
      <c r="J9" s="151">
        <f t="shared" si="0"/>
        <v>3172</v>
      </c>
      <c r="K9" s="61">
        <v>4509</v>
      </c>
      <c r="L9" s="75"/>
    </row>
    <row r="10" spans="1:12" x14ac:dyDescent="0.2">
      <c r="A10" s="150">
        <v>6</v>
      </c>
      <c r="B10" s="60" t="s">
        <v>172</v>
      </c>
      <c r="C10" s="62">
        <v>2</v>
      </c>
      <c r="D10" s="143" t="s">
        <v>243</v>
      </c>
      <c r="E10" s="140" t="s">
        <v>244</v>
      </c>
      <c r="F10" s="140" t="s">
        <v>245</v>
      </c>
      <c r="G10" s="160">
        <v>2022</v>
      </c>
      <c r="H10" s="158" t="s">
        <v>11</v>
      </c>
      <c r="I10" s="141">
        <v>1706</v>
      </c>
      <c r="J10" s="151">
        <f t="shared" si="0"/>
        <v>3412</v>
      </c>
      <c r="K10" s="61">
        <v>4509</v>
      </c>
      <c r="L10" s="75"/>
    </row>
    <row r="11" spans="1:12" ht="15.75" thickBot="1" x14ac:dyDescent="0.25">
      <c r="A11" s="77"/>
      <c r="B11" s="98"/>
      <c r="C11" s="99"/>
      <c r="D11" s="100"/>
      <c r="E11" s="100"/>
      <c r="F11" s="100"/>
      <c r="G11" s="101"/>
      <c r="H11" s="100"/>
      <c r="I11" s="100"/>
      <c r="J11" s="102"/>
      <c r="K11" s="103"/>
      <c r="L11" s="130"/>
    </row>
    <row r="12" spans="1:12" x14ac:dyDescent="0.25">
      <c r="A12" s="153"/>
      <c r="B12" s="153"/>
      <c r="C12" s="153"/>
      <c r="D12" s="153"/>
      <c r="E12" s="153"/>
      <c r="F12" s="153"/>
      <c r="G12" s="153"/>
      <c r="H12" s="153"/>
      <c r="I12" s="17"/>
      <c r="J12" s="17"/>
      <c r="K12" s="153"/>
      <c r="L12" s="153"/>
    </row>
    <row r="13" spans="1:12" ht="15.75" thickBot="1" x14ac:dyDescent="0.3">
      <c r="A13" s="153"/>
      <c r="B13" s="153"/>
      <c r="C13" s="153"/>
      <c r="D13" s="153"/>
      <c r="E13" s="153"/>
      <c r="F13" s="153"/>
      <c r="G13" s="153"/>
      <c r="H13" s="153"/>
      <c r="I13" s="17"/>
      <c r="J13" s="17"/>
      <c r="K13" s="153"/>
      <c r="L13" s="153"/>
    </row>
    <row r="14" spans="1:12" ht="15.75" thickBot="1" x14ac:dyDescent="0.25">
      <c r="A14" s="82"/>
      <c r="B14" s="83"/>
      <c r="C14" s="83"/>
      <c r="D14" s="83"/>
      <c r="E14" s="83"/>
      <c r="F14" s="83"/>
      <c r="G14" s="83"/>
      <c r="H14" s="83"/>
      <c r="I14" s="83"/>
      <c r="J14" s="83"/>
      <c r="K14" s="84"/>
      <c r="L14" s="90"/>
    </row>
    <row r="15" spans="1:12" ht="15.75" thickBot="1" x14ac:dyDescent="0.2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85"/>
      <c r="L15" s="86"/>
    </row>
    <row r="16" spans="1:12" ht="18.75" thickBot="1" x14ac:dyDescent="0.3">
      <c r="A16" s="81" t="s">
        <v>12</v>
      </c>
      <c r="B16" s="81" t="s">
        <v>13</v>
      </c>
      <c r="C16" s="46"/>
      <c r="D16" s="88"/>
      <c r="E16" s="88"/>
      <c r="F16" s="88"/>
      <c r="G16" s="88"/>
      <c r="H16" s="88"/>
      <c r="I16" s="88"/>
      <c r="J16" s="92" t="s">
        <v>8</v>
      </c>
      <c r="K16" s="154">
        <f>SUM(J5:J10)</f>
        <v>21154</v>
      </c>
      <c r="L16" s="86"/>
    </row>
    <row r="17" spans="1:12" ht="16.5" thickBot="1" x14ac:dyDescent="0.3">
      <c r="A17" s="71">
        <v>6</v>
      </c>
      <c r="B17" s="87">
        <f>SUM(C5:C10)</f>
        <v>13</v>
      </c>
      <c r="C17" s="97" t="s">
        <v>14</v>
      </c>
      <c r="D17" s="83"/>
      <c r="E17" s="83"/>
      <c r="F17" s="83"/>
      <c r="G17" s="83"/>
      <c r="H17" s="83"/>
      <c r="I17" s="83"/>
      <c r="J17" s="83"/>
      <c r="K17" s="89"/>
      <c r="L17" s="91"/>
    </row>
    <row r="18" spans="1:12" ht="15.75" thickBot="1" x14ac:dyDescent="0.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</row>
    <row r="19" spans="1:12" ht="16.5" thickBot="1" x14ac:dyDescent="0.3">
      <c r="A19" s="64"/>
      <c r="B19" s="64"/>
      <c r="C19" s="64"/>
      <c r="D19" s="64"/>
      <c r="E19" s="64"/>
      <c r="F19" s="70" t="s">
        <v>12</v>
      </c>
      <c r="G19" s="70" t="s">
        <v>13</v>
      </c>
      <c r="H19" s="64"/>
      <c r="I19" s="64"/>
      <c r="J19" s="64"/>
      <c r="K19" s="368" t="s">
        <v>108</v>
      </c>
      <c r="L19" s="369"/>
    </row>
    <row r="20" spans="1:12" ht="16.5" thickBot="1" x14ac:dyDescent="0.3">
      <c r="A20" s="64"/>
      <c r="B20" s="64"/>
      <c r="C20" s="64"/>
      <c r="D20" s="64"/>
      <c r="E20" s="64"/>
      <c r="F20" s="71">
        <v>6</v>
      </c>
      <c r="G20" s="87">
        <v>13</v>
      </c>
      <c r="H20" s="94" t="s">
        <v>107</v>
      </c>
      <c r="I20" s="95"/>
      <c r="J20" s="96">
        <f>K16</f>
        <v>21154</v>
      </c>
      <c r="K20" s="370">
        <v>40000</v>
      </c>
      <c r="L20" s="371"/>
    </row>
    <row r="21" spans="1:12" ht="15.75" customHeight="1" x14ac:dyDescent="0.25">
      <c r="A21" s="153"/>
      <c r="B21" s="153"/>
      <c r="C21" s="153"/>
      <c r="D21" s="153"/>
      <c r="E21" s="153"/>
      <c r="F21" s="153"/>
      <c r="G21" s="153"/>
      <c r="H21" s="153"/>
      <c r="I21" s="17"/>
      <c r="J21" s="17"/>
      <c r="K21" s="153"/>
      <c r="L21" s="153"/>
    </row>
    <row r="22" spans="1:12" ht="15.75" customHeight="1" x14ac:dyDescent="0.25">
      <c r="A22" s="153"/>
      <c r="B22" s="153"/>
      <c r="C22" s="153"/>
      <c r="D22" s="153"/>
      <c r="E22" s="153"/>
      <c r="F22" s="153"/>
      <c r="G22" s="153"/>
      <c r="H22" s="153"/>
      <c r="I22" s="17"/>
      <c r="J22" s="17"/>
      <c r="K22" s="153"/>
      <c r="L22" s="153"/>
    </row>
    <row r="23" spans="1:12" ht="26.25" customHeight="1" thickBot="1" x14ac:dyDescent="0.45">
      <c r="A23" s="153"/>
      <c r="B23" s="374" t="s">
        <v>109</v>
      </c>
      <c r="C23" s="374"/>
      <c r="D23" s="374"/>
      <c r="E23" s="374"/>
      <c r="F23" s="374"/>
      <c r="G23" s="374"/>
      <c r="H23" s="374"/>
      <c r="I23" s="374"/>
      <c r="J23" s="374"/>
      <c r="K23" s="374"/>
      <c r="L23" s="374"/>
    </row>
    <row r="24" spans="1:12" ht="30" customHeight="1" thickTop="1" x14ac:dyDescent="0.4">
      <c r="A24" s="379" t="s">
        <v>106</v>
      </c>
      <c r="B24" s="375" t="s">
        <v>19</v>
      </c>
      <c r="C24" s="375"/>
      <c r="D24" s="375"/>
      <c r="E24" s="375"/>
      <c r="F24" s="375"/>
      <c r="G24" s="375"/>
      <c r="H24" s="375"/>
      <c r="I24" s="375"/>
      <c r="J24" s="375"/>
      <c r="K24" s="110"/>
      <c r="L24" s="126"/>
    </row>
    <row r="25" spans="1:12" ht="15.75" customHeight="1" thickBot="1" x14ac:dyDescent="0.25">
      <c r="A25" s="380"/>
      <c r="B25" s="111" t="s">
        <v>0</v>
      </c>
      <c r="C25" s="111" t="s">
        <v>1</v>
      </c>
      <c r="D25" s="111" t="s">
        <v>2</v>
      </c>
      <c r="E25" s="111" t="s">
        <v>3</v>
      </c>
      <c r="F25" s="111" t="s">
        <v>4</v>
      </c>
      <c r="G25" s="111" t="s">
        <v>5</v>
      </c>
      <c r="H25" s="111" t="s">
        <v>6</v>
      </c>
      <c r="I25" s="111" t="s">
        <v>7</v>
      </c>
      <c r="J25" s="111" t="s">
        <v>8</v>
      </c>
      <c r="K25" s="111" t="s">
        <v>9</v>
      </c>
      <c r="L25" s="127"/>
    </row>
    <row r="26" spans="1:12" ht="15.75" customHeight="1" thickTop="1" x14ac:dyDescent="0.25">
      <c r="A26" s="171">
        <v>1</v>
      </c>
      <c r="B26" s="104" t="s">
        <v>10</v>
      </c>
      <c r="C26" s="272">
        <v>3</v>
      </c>
      <c r="D26" s="106" t="s">
        <v>1069</v>
      </c>
      <c r="E26" s="105" t="s">
        <v>1076</v>
      </c>
      <c r="F26" s="105" t="s">
        <v>10</v>
      </c>
      <c r="G26" s="105">
        <v>2019</v>
      </c>
      <c r="H26" s="107" t="s">
        <v>11</v>
      </c>
      <c r="I26" s="274" t="s">
        <v>1084</v>
      </c>
      <c r="J26" s="271" t="s">
        <v>1078</v>
      </c>
      <c r="K26" s="355" t="s">
        <v>1146</v>
      </c>
      <c r="L26" s="114"/>
    </row>
    <row r="27" spans="1:12" ht="15.75" customHeight="1" x14ac:dyDescent="0.25">
      <c r="A27" s="172">
        <v>2</v>
      </c>
      <c r="B27" s="104" t="s">
        <v>10</v>
      </c>
      <c r="C27" s="273">
        <v>5</v>
      </c>
      <c r="D27" s="30" t="s">
        <v>1070</v>
      </c>
      <c r="E27" s="29" t="s">
        <v>1077</v>
      </c>
      <c r="F27" s="29" t="s">
        <v>10</v>
      </c>
      <c r="G27" s="29">
        <v>2021</v>
      </c>
      <c r="H27" s="28" t="s">
        <v>11</v>
      </c>
      <c r="I27" s="48" t="s">
        <v>1085</v>
      </c>
      <c r="J27" s="40" t="s">
        <v>1079</v>
      </c>
      <c r="K27" s="355" t="s">
        <v>1146</v>
      </c>
      <c r="L27" s="114"/>
    </row>
    <row r="28" spans="1:12" ht="15.75" customHeight="1" x14ac:dyDescent="0.25">
      <c r="A28" s="172">
        <v>3</v>
      </c>
      <c r="B28" s="104" t="s">
        <v>10</v>
      </c>
      <c r="C28" s="273">
        <v>5</v>
      </c>
      <c r="D28" s="30" t="s">
        <v>1071</v>
      </c>
      <c r="E28" s="29" t="s">
        <v>1077</v>
      </c>
      <c r="F28" s="29" t="s">
        <v>10</v>
      </c>
      <c r="G28" s="29">
        <v>2020</v>
      </c>
      <c r="H28" s="28" t="s">
        <v>11</v>
      </c>
      <c r="I28" s="48" t="s">
        <v>1086</v>
      </c>
      <c r="J28" s="40" t="s">
        <v>1080</v>
      </c>
      <c r="K28" s="355" t="s">
        <v>1146</v>
      </c>
      <c r="L28" s="114"/>
    </row>
    <row r="29" spans="1:12" ht="15.75" customHeight="1" x14ac:dyDescent="0.25">
      <c r="A29" s="172">
        <v>4</v>
      </c>
      <c r="B29" s="104" t="s">
        <v>10</v>
      </c>
      <c r="C29" s="273">
        <v>5</v>
      </c>
      <c r="D29" s="30" t="s">
        <v>1072</v>
      </c>
      <c r="E29" s="29" t="s">
        <v>1077</v>
      </c>
      <c r="F29" s="29" t="s">
        <v>10</v>
      </c>
      <c r="G29" s="29">
        <v>2021</v>
      </c>
      <c r="H29" s="28" t="s">
        <v>11</v>
      </c>
      <c r="I29" s="48" t="s">
        <v>1087</v>
      </c>
      <c r="J29" s="40" t="s">
        <v>1081</v>
      </c>
      <c r="K29" s="355" t="s">
        <v>1146</v>
      </c>
      <c r="L29" s="114"/>
    </row>
    <row r="30" spans="1:12" ht="27" customHeight="1" x14ac:dyDescent="0.25">
      <c r="A30" s="172">
        <v>5</v>
      </c>
      <c r="B30" s="104" t="s">
        <v>10</v>
      </c>
      <c r="C30" s="273">
        <v>5</v>
      </c>
      <c r="D30" s="30" t="s">
        <v>1073</v>
      </c>
      <c r="E30" s="29" t="s">
        <v>1077</v>
      </c>
      <c r="F30" s="29" t="s">
        <v>10</v>
      </c>
      <c r="G30" s="29">
        <v>2020</v>
      </c>
      <c r="H30" s="28" t="s">
        <v>11</v>
      </c>
      <c r="I30" s="48" t="s">
        <v>1088</v>
      </c>
      <c r="J30" s="40" t="s">
        <v>1082</v>
      </c>
      <c r="K30" s="355" t="s">
        <v>1146</v>
      </c>
      <c r="L30" s="114"/>
    </row>
    <row r="31" spans="1:12" ht="15.75" customHeight="1" x14ac:dyDescent="0.25">
      <c r="A31" s="172">
        <v>6</v>
      </c>
      <c r="B31" s="104" t="s">
        <v>10</v>
      </c>
      <c r="C31" s="273">
        <v>5</v>
      </c>
      <c r="D31" s="30" t="s">
        <v>1074</v>
      </c>
      <c r="E31" s="29" t="s">
        <v>1077</v>
      </c>
      <c r="F31" s="29" t="s">
        <v>10</v>
      </c>
      <c r="G31" s="29">
        <v>2021</v>
      </c>
      <c r="H31" s="28" t="s">
        <v>11</v>
      </c>
      <c r="I31" s="48" t="s">
        <v>1087</v>
      </c>
      <c r="J31" s="40" t="s">
        <v>1081</v>
      </c>
      <c r="K31" s="355" t="s">
        <v>1146</v>
      </c>
      <c r="L31" s="114"/>
    </row>
    <row r="32" spans="1:12" ht="15.75" customHeight="1" x14ac:dyDescent="0.25">
      <c r="A32" s="172">
        <v>7</v>
      </c>
      <c r="B32" s="104" t="s">
        <v>10</v>
      </c>
      <c r="C32" s="273">
        <v>5</v>
      </c>
      <c r="D32" s="30" t="s">
        <v>1075</v>
      </c>
      <c r="E32" s="29" t="s">
        <v>1077</v>
      </c>
      <c r="F32" s="29" t="s">
        <v>10</v>
      </c>
      <c r="G32" s="29">
        <v>2020</v>
      </c>
      <c r="H32" s="28" t="s">
        <v>11</v>
      </c>
      <c r="I32" s="48" t="s">
        <v>1089</v>
      </c>
      <c r="J32" s="40" t="s">
        <v>1083</v>
      </c>
      <c r="K32" s="355" t="s">
        <v>1146</v>
      </c>
      <c r="L32" s="114"/>
    </row>
    <row r="33" spans="1:12" ht="22.9" customHeight="1" x14ac:dyDescent="0.25">
      <c r="A33" s="172">
        <v>8</v>
      </c>
      <c r="B33" s="279" t="s">
        <v>1640</v>
      </c>
      <c r="C33" s="273">
        <v>5</v>
      </c>
      <c r="D33" s="30" t="s">
        <v>1641</v>
      </c>
      <c r="E33" s="29" t="s">
        <v>1642</v>
      </c>
      <c r="F33" s="29" t="s">
        <v>1343</v>
      </c>
      <c r="G33" s="29">
        <v>2021</v>
      </c>
      <c r="H33" s="287" t="s">
        <v>11</v>
      </c>
      <c r="I33" s="48">
        <v>784.73547111216965</v>
      </c>
      <c r="J33" s="40">
        <v>3923.6773555608484</v>
      </c>
      <c r="K33" s="354">
        <v>2259</v>
      </c>
      <c r="L33" s="114"/>
    </row>
    <row r="34" spans="1:12" s="18" customFormat="1" ht="22.9" customHeight="1" x14ac:dyDescent="0.25">
      <c r="A34" s="172">
        <v>9</v>
      </c>
      <c r="B34" s="287" t="s">
        <v>1730</v>
      </c>
      <c r="C34" s="273">
        <v>5</v>
      </c>
      <c r="D34" s="30" t="s">
        <v>1794</v>
      </c>
      <c r="E34" s="29" t="s">
        <v>1795</v>
      </c>
      <c r="F34" s="29" t="s">
        <v>1730</v>
      </c>
      <c r="G34" s="29">
        <v>2018</v>
      </c>
      <c r="H34" s="287" t="s">
        <v>11</v>
      </c>
      <c r="I34" s="48">
        <v>266</v>
      </c>
      <c r="J34" s="40">
        <f>I34*C34</f>
        <v>1330</v>
      </c>
      <c r="K34" s="353" t="s">
        <v>1832</v>
      </c>
      <c r="L34" s="114"/>
    </row>
    <row r="35" spans="1:12" ht="15.75" customHeight="1" x14ac:dyDescent="0.25">
      <c r="A35" s="172">
        <v>10</v>
      </c>
      <c r="B35" s="287" t="s">
        <v>1730</v>
      </c>
      <c r="C35" s="273">
        <v>5</v>
      </c>
      <c r="D35" s="30" t="s">
        <v>1796</v>
      </c>
      <c r="E35" s="29" t="s">
        <v>1797</v>
      </c>
      <c r="F35" s="29" t="s">
        <v>1730</v>
      </c>
      <c r="G35" s="29">
        <v>2020</v>
      </c>
      <c r="H35" s="287" t="s">
        <v>16</v>
      </c>
      <c r="I35" s="48">
        <v>223.3</v>
      </c>
      <c r="J35" s="40">
        <f>I35*C35</f>
        <v>1116.5</v>
      </c>
      <c r="K35" s="353" t="s">
        <v>1832</v>
      </c>
      <c r="L35" s="114"/>
    </row>
    <row r="36" spans="1:12" ht="21" customHeight="1" x14ac:dyDescent="0.25">
      <c r="A36" s="172">
        <v>11</v>
      </c>
      <c r="B36" s="287" t="s">
        <v>1730</v>
      </c>
      <c r="C36" s="273">
        <v>2</v>
      </c>
      <c r="D36" s="30" t="s">
        <v>1798</v>
      </c>
      <c r="E36" s="29" t="s">
        <v>1799</v>
      </c>
      <c r="F36" s="29" t="s">
        <v>1730</v>
      </c>
      <c r="G36" s="29">
        <v>2014</v>
      </c>
      <c r="H36" s="287" t="s">
        <v>16</v>
      </c>
      <c r="I36" s="48">
        <v>195.3</v>
      </c>
      <c r="J36" s="40">
        <f>I36*C36</f>
        <v>390.6</v>
      </c>
      <c r="K36" s="353" t="s">
        <v>1832</v>
      </c>
      <c r="L36" s="114"/>
    </row>
    <row r="37" spans="1:12" ht="24" customHeight="1" x14ac:dyDescent="0.25">
      <c r="A37" s="172">
        <v>12</v>
      </c>
      <c r="B37" s="287" t="s">
        <v>1730</v>
      </c>
      <c r="C37" s="273">
        <v>5</v>
      </c>
      <c r="D37" s="30" t="s">
        <v>1800</v>
      </c>
      <c r="E37" s="29" t="s">
        <v>780</v>
      </c>
      <c r="F37" s="29" t="s">
        <v>1801</v>
      </c>
      <c r="G37" s="29">
        <v>2021</v>
      </c>
      <c r="H37" s="287" t="s">
        <v>16</v>
      </c>
      <c r="I37" s="48">
        <v>489.3</v>
      </c>
      <c r="J37" s="40">
        <f>I37*C37</f>
        <v>2446.5</v>
      </c>
      <c r="K37" s="354">
        <v>132804</v>
      </c>
      <c r="L37" s="114"/>
    </row>
    <row r="38" spans="1:12" ht="27" customHeight="1" x14ac:dyDescent="0.25">
      <c r="A38" s="172">
        <v>13</v>
      </c>
      <c r="B38" s="289" t="s">
        <v>1997</v>
      </c>
      <c r="C38" s="273">
        <v>3</v>
      </c>
      <c r="D38" s="30" t="s">
        <v>2006</v>
      </c>
      <c r="E38" s="29" t="s">
        <v>2007</v>
      </c>
      <c r="F38" s="29" t="s">
        <v>2008</v>
      </c>
      <c r="G38" s="29">
        <v>2020</v>
      </c>
      <c r="H38" s="289" t="s">
        <v>11</v>
      </c>
      <c r="I38" s="48">
        <v>1764</v>
      </c>
      <c r="J38" s="40">
        <v>5292</v>
      </c>
      <c r="K38" s="354">
        <v>4847</v>
      </c>
      <c r="L38" s="114"/>
    </row>
    <row r="39" spans="1:12" ht="18.600000000000001" customHeight="1" x14ac:dyDescent="0.25">
      <c r="A39" s="172">
        <v>14</v>
      </c>
      <c r="B39" s="289" t="s">
        <v>1997</v>
      </c>
      <c r="C39" s="273">
        <v>5</v>
      </c>
      <c r="D39" s="30" t="s">
        <v>2009</v>
      </c>
      <c r="E39" s="29" t="s">
        <v>2010</v>
      </c>
      <c r="F39" s="29" t="s">
        <v>2011</v>
      </c>
      <c r="G39" s="29">
        <v>2020</v>
      </c>
      <c r="H39" s="289" t="s">
        <v>11</v>
      </c>
      <c r="I39" s="48">
        <v>646</v>
      </c>
      <c r="J39" s="40">
        <v>3230</v>
      </c>
      <c r="K39" s="354">
        <v>4847</v>
      </c>
      <c r="L39" s="114"/>
    </row>
    <row r="40" spans="1:12" ht="15.75" customHeight="1" x14ac:dyDescent="0.25">
      <c r="A40" s="172">
        <v>15</v>
      </c>
      <c r="B40" s="289" t="s">
        <v>1997</v>
      </c>
      <c r="C40" s="273">
        <v>3</v>
      </c>
      <c r="D40" s="30" t="s">
        <v>2012</v>
      </c>
      <c r="E40" s="29" t="s">
        <v>2013</v>
      </c>
      <c r="F40" s="29" t="s">
        <v>44</v>
      </c>
      <c r="G40" s="29">
        <v>2022</v>
      </c>
      <c r="H40" s="289" t="s">
        <v>11</v>
      </c>
      <c r="I40" s="48">
        <v>340</v>
      </c>
      <c r="J40" s="40">
        <v>1020</v>
      </c>
      <c r="K40" s="354">
        <v>4847</v>
      </c>
      <c r="L40" s="114"/>
    </row>
    <row r="41" spans="1:12" ht="15.75" customHeight="1" thickBot="1" x14ac:dyDescent="0.3">
      <c r="A41" s="172">
        <v>16</v>
      </c>
      <c r="B41" s="289" t="s">
        <v>1997</v>
      </c>
      <c r="C41" s="273">
        <v>2</v>
      </c>
      <c r="D41" s="30" t="s">
        <v>2014</v>
      </c>
      <c r="E41" s="29" t="s">
        <v>2015</v>
      </c>
      <c r="F41" s="29" t="s">
        <v>2016</v>
      </c>
      <c r="G41" s="29">
        <v>2018</v>
      </c>
      <c r="H41" s="289" t="s">
        <v>11</v>
      </c>
      <c r="I41" s="48">
        <v>3400</v>
      </c>
      <c r="J41" s="40">
        <v>6800</v>
      </c>
      <c r="K41" s="354">
        <v>4847</v>
      </c>
      <c r="L41" s="114"/>
    </row>
    <row r="42" spans="1:12" ht="15.75" customHeight="1" thickBot="1" x14ac:dyDescent="0.3">
      <c r="A42" s="120"/>
      <c r="B42" s="121"/>
      <c r="C42" s="122"/>
      <c r="D42" s="123"/>
      <c r="E42" s="123"/>
      <c r="F42" s="123"/>
      <c r="G42" s="123"/>
      <c r="H42" s="123"/>
      <c r="I42" s="123"/>
      <c r="J42" s="124"/>
      <c r="K42" s="123"/>
      <c r="L42" s="125"/>
    </row>
    <row r="43" spans="1:12" ht="15.75" customHeight="1" x14ac:dyDescent="0.25">
      <c r="A43" s="46"/>
      <c r="B43" s="38"/>
      <c r="C43" s="21"/>
      <c r="D43" s="20"/>
      <c r="E43" s="20"/>
      <c r="F43" s="20"/>
      <c r="G43" s="20"/>
      <c r="H43" s="20"/>
      <c r="I43" s="20"/>
      <c r="J43" s="22"/>
      <c r="K43" s="20"/>
      <c r="L43" s="153"/>
    </row>
    <row r="44" spans="1:12" ht="15.75" customHeight="1" thickBot="1" x14ac:dyDescent="0.25">
      <c r="A44" s="153"/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</row>
    <row r="45" spans="1:12" ht="15.75" customHeight="1" thickBot="1" x14ac:dyDescent="0.25">
      <c r="A45" s="82"/>
      <c r="B45" s="83"/>
      <c r="C45" s="83"/>
      <c r="D45" s="83"/>
      <c r="E45" s="83"/>
      <c r="F45" s="83"/>
      <c r="G45" s="83"/>
      <c r="H45" s="83"/>
      <c r="I45" s="83"/>
      <c r="J45" s="83"/>
      <c r="K45" s="84"/>
      <c r="L45" s="90"/>
    </row>
    <row r="46" spans="1:12" ht="15.75" customHeight="1" thickBot="1" x14ac:dyDescent="0.2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85"/>
      <c r="L46" s="86"/>
    </row>
    <row r="47" spans="1:12" ht="15.75" customHeight="1" thickBot="1" x14ac:dyDescent="0.3">
      <c r="A47" s="81" t="s">
        <v>12</v>
      </c>
      <c r="B47" s="81" t="s">
        <v>13</v>
      </c>
      <c r="C47" s="46"/>
      <c r="D47" s="88"/>
      <c r="E47" s="88"/>
      <c r="F47" s="88"/>
      <c r="G47" s="88"/>
      <c r="H47" s="88"/>
      <c r="I47" s="88"/>
      <c r="J47" s="92" t="s">
        <v>8</v>
      </c>
      <c r="K47" s="93">
        <f>SUM(J26:J41)</f>
        <v>25549.277355560851</v>
      </c>
      <c r="L47" s="86"/>
    </row>
    <row r="48" spans="1:12" ht="15.75" customHeight="1" thickBot="1" x14ac:dyDescent="0.3">
      <c r="A48" s="71">
        <f>A41</f>
        <v>16</v>
      </c>
      <c r="B48" s="346">
        <f>SUM(C26:C41)</f>
        <v>68</v>
      </c>
      <c r="C48" s="97" t="s">
        <v>14</v>
      </c>
      <c r="D48" s="83"/>
      <c r="E48" s="83"/>
      <c r="F48" s="83"/>
      <c r="G48" s="83"/>
      <c r="H48" s="83"/>
      <c r="I48" s="83"/>
      <c r="J48" s="83"/>
      <c r="K48" s="89"/>
      <c r="L48" s="91"/>
    </row>
    <row r="49" spans="1:12" ht="15.75" customHeight="1" thickBot="1" x14ac:dyDescent="0.25">
      <c r="A49" s="153"/>
      <c r="B49" s="153"/>
      <c r="C49" s="153"/>
      <c r="D49" s="153"/>
      <c r="E49" s="153"/>
      <c r="F49" s="153"/>
      <c r="G49" s="153"/>
      <c r="H49" s="153"/>
      <c r="I49" s="153"/>
      <c r="J49" s="49"/>
      <c r="K49" s="153"/>
      <c r="L49" s="153"/>
    </row>
    <row r="50" spans="1:12" ht="15.75" customHeight="1" thickBot="1" x14ac:dyDescent="0.3">
      <c r="A50" s="153"/>
      <c r="B50" s="153"/>
      <c r="C50" s="153"/>
      <c r="D50" s="153"/>
      <c r="E50" s="153"/>
      <c r="F50" s="70" t="s">
        <v>12</v>
      </c>
      <c r="G50" s="70" t="s">
        <v>13</v>
      </c>
      <c r="H50" s="64"/>
      <c r="I50" s="64"/>
      <c r="J50" s="64"/>
      <c r="K50" s="368" t="s">
        <v>108</v>
      </c>
      <c r="L50" s="369"/>
    </row>
    <row r="51" spans="1:12" ht="15.75" customHeight="1" thickBot="1" x14ac:dyDescent="0.3">
      <c r="A51" s="153"/>
      <c r="B51" s="153"/>
      <c r="C51" s="153"/>
      <c r="D51" s="153"/>
      <c r="E51" s="153"/>
      <c r="F51" s="71">
        <f>A48</f>
        <v>16</v>
      </c>
      <c r="G51" s="346">
        <f>B48</f>
        <v>68</v>
      </c>
      <c r="H51" s="94" t="s">
        <v>107</v>
      </c>
      <c r="I51" s="95"/>
      <c r="J51" s="96">
        <f>K47</f>
        <v>25549.277355560851</v>
      </c>
      <c r="K51" s="370">
        <v>40000</v>
      </c>
      <c r="L51" s="371"/>
    </row>
    <row r="52" spans="1:12" ht="15.75" customHeight="1" x14ac:dyDescent="0.2">
      <c r="A52" s="153"/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</row>
    <row r="53" spans="1:12" ht="15.75" customHeight="1" x14ac:dyDescent="0.2">
      <c r="A53" s="153"/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</row>
    <row r="54" spans="1:12" ht="15.75" customHeight="1" x14ac:dyDescent="0.2">
      <c r="A54" s="153"/>
      <c r="B54" s="153"/>
      <c r="C54" s="153"/>
      <c r="D54" s="153"/>
      <c r="E54" s="153"/>
      <c r="F54" s="153"/>
      <c r="G54" s="153"/>
      <c r="H54" s="25" t="s">
        <v>73</v>
      </c>
      <c r="I54" s="25" t="s">
        <v>71</v>
      </c>
      <c r="J54" s="25" t="s">
        <v>72</v>
      </c>
      <c r="K54" s="37" t="s">
        <v>88</v>
      </c>
      <c r="L54" s="37" t="s">
        <v>89</v>
      </c>
    </row>
    <row r="55" spans="1:12" ht="15.75" customHeight="1" thickBot="1" x14ac:dyDescent="0.3">
      <c r="A55" s="153"/>
      <c r="B55" s="153"/>
      <c r="C55" s="153"/>
      <c r="D55" s="153"/>
      <c r="E55" s="153"/>
      <c r="F55" s="153"/>
      <c r="G55" s="153"/>
      <c r="H55" s="24"/>
      <c r="I55" s="344">
        <f>A48+A17</f>
        <v>22</v>
      </c>
      <c r="J55" s="347">
        <f>B48+B17</f>
        <v>81</v>
      </c>
      <c r="K55" s="128">
        <v>80000</v>
      </c>
      <c r="L55" s="129">
        <f>K16+K47</f>
        <v>46703.277355560851</v>
      </c>
    </row>
    <row r="56" spans="1:12" ht="15.75" customHeight="1" x14ac:dyDescent="0.2"/>
    <row r="57" spans="1:12" ht="15.75" customHeight="1" x14ac:dyDescent="0.2"/>
    <row r="58" spans="1:12" ht="15.75" customHeight="1" x14ac:dyDescent="0.2"/>
    <row r="59" spans="1:12" ht="15.75" customHeight="1" x14ac:dyDescent="0.2"/>
    <row r="60" spans="1:12" ht="15.75" customHeight="1" x14ac:dyDescent="0.2"/>
    <row r="61" spans="1:12" ht="15.75" customHeight="1" x14ac:dyDescent="0.2"/>
    <row r="62" spans="1:12" ht="15.75" customHeight="1" x14ac:dyDescent="0.2"/>
    <row r="63" spans="1:12" ht="15.75" customHeight="1" x14ac:dyDescent="0.2"/>
    <row r="64" spans="1:12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</sheetData>
  <mergeCells count="10">
    <mergeCell ref="A24:A25"/>
    <mergeCell ref="B24:J24"/>
    <mergeCell ref="K50:L50"/>
    <mergeCell ref="K51:L51"/>
    <mergeCell ref="B1:K1"/>
    <mergeCell ref="A3:A4"/>
    <mergeCell ref="B3:J3"/>
    <mergeCell ref="K19:L19"/>
    <mergeCell ref="K20:L20"/>
    <mergeCell ref="B23:L23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5"/>
  <sheetViews>
    <sheetView topLeftCell="A25" zoomScale="70" zoomScaleNormal="70" workbookViewId="0">
      <selection activeCell="K40" sqref="K40:K47"/>
    </sheetView>
  </sheetViews>
  <sheetFormatPr baseColWidth="10" defaultColWidth="12.625" defaultRowHeight="15" customHeight="1" x14ac:dyDescent="0.2"/>
  <cols>
    <col min="1" max="1" width="8.25" style="56" customWidth="1"/>
    <col min="2" max="2" width="13.625" customWidth="1"/>
    <col min="3" max="3" width="9.375" customWidth="1"/>
    <col min="4" max="4" width="58.125" customWidth="1"/>
    <col min="5" max="5" width="30.25" customWidth="1"/>
    <col min="6" max="6" width="22.25" customWidth="1"/>
    <col min="7" max="7" width="12.75" customWidth="1"/>
    <col min="8" max="8" width="17.125" customWidth="1"/>
    <col min="9" max="9" width="16.875" customWidth="1"/>
    <col min="10" max="10" width="19.125" customWidth="1"/>
    <col min="11" max="11" width="13.625" customWidth="1"/>
    <col min="12" max="12" width="13.75" customWidth="1"/>
    <col min="13" max="13" width="11.75" customWidth="1"/>
    <col min="14" max="27" width="9.375" customWidth="1"/>
  </cols>
  <sheetData>
    <row r="1" spans="1:12" ht="27" thickBot="1" x14ac:dyDescent="0.45">
      <c r="A1" s="64"/>
      <c r="B1" s="376" t="s">
        <v>110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2" ht="26.25" x14ac:dyDescent="0.4">
      <c r="A2" s="377" t="s">
        <v>106</v>
      </c>
      <c r="B2" s="372" t="s">
        <v>23</v>
      </c>
      <c r="C2" s="373"/>
      <c r="D2" s="373"/>
      <c r="E2" s="373"/>
      <c r="F2" s="373"/>
      <c r="G2" s="373"/>
      <c r="H2" s="373"/>
      <c r="I2" s="373"/>
      <c r="J2" s="373"/>
      <c r="K2" s="72"/>
      <c r="L2" s="73"/>
    </row>
    <row r="3" spans="1:12" x14ac:dyDescent="0.2">
      <c r="A3" s="378"/>
      <c r="B3" s="65" t="s">
        <v>0</v>
      </c>
      <c r="C3" s="65" t="s">
        <v>1</v>
      </c>
      <c r="D3" s="65" t="s">
        <v>2</v>
      </c>
      <c r="E3" s="65" t="s">
        <v>3</v>
      </c>
      <c r="F3" s="65" t="s">
        <v>4</v>
      </c>
      <c r="G3" s="65" t="s">
        <v>5</v>
      </c>
      <c r="H3" s="65" t="s">
        <v>6</v>
      </c>
      <c r="I3" s="65" t="s">
        <v>7</v>
      </c>
      <c r="J3" s="65" t="s">
        <v>8</v>
      </c>
      <c r="K3" s="65" t="s">
        <v>9</v>
      </c>
      <c r="L3" s="74"/>
    </row>
    <row r="4" spans="1:12" x14ac:dyDescent="0.2">
      <c r="A4" s="150">
        <v>1</v>
      </c>
      <c r="B4" s="60" t="s">
        <v>175</v>
      </c>
      <c r="C4" s="62">
        <v>3</v>
      </c>
      <c r="D4" s="136" t="s">
        <v>246</v>
      </c>
      <c r="E4" s="132" t="s">
        <v>247</v>
      </c>
      <c r="F4" s="131" t="s">
        <v>22</v>
      </c>
      <c r="G4" s="145" t="s">
        <v>248</v>
      </c>
      <c r="H4" s="165" t="s">
        <v>11</v>
      </c>
      <c r="I4" s="141">
        <v>462.84</v>
      </c>
      <c r="J4" s="161">
        <f>I4*C4</f>
        <v>1388.52</v>
      </c>
      <c r="K4" s="254">
        <v>2214</v>
      </c>
      <c r="L4" s="75"/>
    </row>
    <row r="5" spans="1:12" x14ac:dyDescent="0.2">
      <c r="A5" s="150">
        <v>2</v>
      </c>
      <c r="B5" s="60" t="s">
        <v>175</v>
      </c>
      <c r="C5" s="62">
        <v>3</v>
      </c>
      <c r="D5" s="136" t="s">
        <v>249</v>
      </c>
      <c r="E5" s="132" t="s">
        <v>250</v>
      </c>
      <c r="F5" s="131" t="s">
        <v>22</v>
      </c>
      <c r="G5" s="145">
        <v>2019</v>
      </c>
      <c r="H5" s="165" t="s">
        <v>11</v>
      </c>
      <c r="I5" s="141">
        <v>2194.08</v>
      </c>
      <c r="J5" s="161">
        <f t="shared" ref="J5:J23" si="0">I5*C5</f>
        <v>6582.24</v>
      </c>
      <c r="K5" s="254">
        <v>2214</v>
      </c>
      <c r="L5" s="75"/>
    </row>
    <row r="6" spans="1:12" x14ac:dyDescent="0.2">
      <c r="A6" s="150">
        <v>3</v>
      </c>
      <c r="B6" s="60" t="s">
        <v>173</v>
      </c>
      <c r="C6" s="62">
        <v>3</v>
      </c>
      <c r="D6" s="264" t="s">
        <v>251</v>
      </c>
      <c r="E6" s="132" t="s">
        <v>252</v>
      </c>
      <c r="F6" s="164" t="s">
        <v>253</v>
      </c>
      <c r="G6" s="145">
        <v>2020</v>
      </c>
      <c r="H6" s="165" t="s">
        <v>11</v>
      </c>
      <c r="I6" s="141">
        <v>3638</v>
      </c>
      <c r="J6" s="161">
        <f t="shared" si="0"/>
        <v>10914</v>
      </c>
      <c r="K6" s="254" t="s">
        <v>1066</v>
      </c>
      <c r="L6" s="75"/>
    </row>
    <row r="7" spans="1:12" x14ac:dyDescent="0.2">
      <c r="A7" s="150">
        <v>4</v>
      </c>
      <c r="B7" s="60" t="s">
        <v>175</v>
      </c>
      <c r="C7" s="62">
        <v>5</v>
      </c>
      <c r="D7" s="136" t="s">
        <v>254</v>
      </c>
      <c r="E7" s="132" t="s">
        <v>255</v>
      </c>
      <c r="F7" s="131" t="s">
        <v>24</v>
      </c>
      <c r="G7" s="145">
        <v>2018</v>
      </c>
      <c r="H7" s="165" t="s">
        <v>11</v>
      </c>
      <c r="I7" s="141">
        <v>833.14</v>
      </c>
      <c r="J7" s="161">
        <f t="shared" si="0"/>
        <v>4165.7</v>
      </c>
      <c r="K7" s="254">
        <v>2214</v>
      </c>
      <c r="L7" s="75"/>
    </row>
    <row r="8" spans="1:12" x14ac:dyDescent="0.2">
      <c r="A8" s="150">
        <v>5</v>
      </c>
      <c r="B8" s="60" t="s">
        <v>174</v>
      </c>
      <c r="C8" s="62">
        <v>3</v>
      </c>
      <c r="D8" s="265" t="s">
        <v>256</v>
      </c>
      <c r="E8" s="140" t="s">
        <v>257</v>
      </c>
      <c r="F8" s="139" t="s">
        <v>258</v>
      </c>
      <c r="G8" s="145">
        <v>2019</v>
      </c>
      <c r="H8" s="165" t="s">
        <v>11</v>
      </c>
      <c r="I8" s="141">
        <v>1277</v>
      </c>
      <c r="J8" s="161">
        <f t="shared" si="0"/>
        <v>3831</v>
      </c>
      <c r="K8" s="254" t="s">
        <v>2590</v>
      </c>
      <c r="L8" s="75"/>
    </row>
    <row r="9" spans="1:12" x14ac:dyDescent="0.2">
      <c r="A9" s="150">
        <v>6</v>
      </c>
      <c r="B9" s="60" t="s">
        <v>174</v>
      </c>
      <c r="C9" s="62">
        <v>3</v>
      </c>
      <c r="D9" s="143" t="s">
        <v>259</v>
      </c>
      <c r="E9" s="140" t="s">
        <v>260</v>
      </c>
      <c r="F9" s="139" t="s">
        <v>26</v>
      </c>
      <c r="G9" s="145">
        <v>2018</v>
      </c>
      <c r="H9" s="165" t="s">
        <v>11</v>
      </c>
      <c r="I9" s="141">
        <v>1980</v>
      </c>
      <c r="J9" s="161">
        <f t="shared" si="0"/>
        <v>5940</v>
      </c>
      <c r="K9" s="254" t="s">
        <v>2590</v>
      </c>
      <c r="L9" s="75"/>
    </row>
    <row r="10" spans="1:12" x14ac:dyDescent="0.2">
      <c r="A10" s="150">
        <v>7</v>
      </c>
      <c r="B10" s="60" t="s">
        <v>174</v>
      </c>
      <c r="C10" s="62">
        <v>3</v>
      </c>
      <c r="D10" s="266" t="s">
        <v>261</v>
      </c>
      <c r="E10" s="140" t="s">
        <v>262</v>
      </c>
      <c r="F10" s="139" t="s">
        <v>26</v>
      </c>
      <c r="G10" s="145">
        <v>2020</v>
      </c>
      <c r="H10" s="165" t="s">
        <v>11</v>
      </c>
      <c r="I10" s="141">
        <v>1733</v>
      </c>
      <c r="J10" s="161">
        <f t="shared" si="0"/>
        <v>5199</v>
      </c>
      <c r="K10" s="254" t="s">
        <v>2590</v>
      </c>
      <c r="L10" s="75"/>
    </row>
    <row r="11" spans="1:12" x14ac:dyDescent="0.2">
      <c r="A11" s="150">
        <v>8</v>
      </c>
      <c r="B11" s="60" t="s">
        <v>174</v>
      </c>
      <c r="C11" s="62">
        <v>3</v>
      </c>
      <c r="D11" s="266" t="s">
        <v>263</v>
      </c>
      <c r="E11" s="140" t="s">
        <v>264</v>
      </c>
      <c r="F11" s="139" t="s">
        <v>26</v>
      </c>
      <c r="G11" s="145">
        <v>2022</v>
      </c>
      <c r="H11" s="165" t="s">
        <v>11</v>
      </c>
      <c r="I11" s="141">
        <v>2475</v>
      </c>
      <c r="J11" s="161">
        <f t="shared" si="0"/>
        <v>7425</v>
      </c>
      <c r="K11" s="254" t="s">
        <v>2590</v>
      </c>
      <c r="L11" s="76"/>
    </row>
    <row r="12" spans="1:12" x14ac:dyDescent="0.2">
      <c r="A12" s="150">
        <v>9</v>
      </c>
      <c r="B12" s="60" t="s">
        <v>174</v>
      </c>
      <c r="C12" s="62">
        <v>3</v>
      </c>
      <c r="D12" s="267" t="s">
        <v>265</v>
      </c>
      <c r="E12" s="140" t="s">
        <v>266</v>
      </c>
      <c r="F12" s="139" t="s">
        <v>26</v>
      </c>
      <c r="G12" s="145">
        <v>2020</v>
      </c>
      <c r="H12" s="165" t="s">
        <v>11</v>
      </c>
      <c r="I12" s="141">
        <v>1980</v>
      </c>
      <c r="J12" s="161">
        <f t="shared" si="0"/>
        <v>5940</v>
      </c>
      <c r="K12" s="254" t="s">
        <v>2590</v>
      </c>
      <c r="L12" s="76"/>
    </row>
    <row r="13" spans="1:12" x14ac:dyDescent="0.2">
      <c r="A13" s="150">
        <v>10</v>
      </c>
      <c r="B13" s="60" t="s">
        <v>174</v>
      </c>
      <c r="C13" s="62">
        <v>3</v>
      </c>
      <c r="D13" s="143" t="s">
        <v>267</v>
      </c>
      <c r="E13" s="140" t="s">
        <v>268</v>
      </c>
      <c r="F13" s="139" t="s">
        <v>26</v>
      </c>
      <c r="G13" s="145" t="s">
        <v>269</v>
      </c>
      <c r="H13" s="165" t="s">
        <v>11</v>
      </c>
      <c r="I13" s="141">
        <v>1485</v>
      </c>
      <c r="J13" s="161">
        <f t="shared" si="0"/>
        <v>4455</v>
      </c>
      <c r="K13" s="254" t="s">
        <v>2590</v>
      </c>
      <c r="L13" s="76"/>
    </row>
    <row r="14" spans="1:12" x14ac:dyDescent="0.2">
      <c r="A14" s="150">
        <v>11</v>
      </c>
      <c r="B14" s="60" t="s">
        <v>172</v>
      </c>
      <c r="C14" s="62">
        <v>2</v>
      </c>
      <c r="D14" s="143" t="s">
        <v>270</v>
      </c>
      <c r="E14" s="140" t="s">
        <v>268</v>
      </c>
      <c r="F14" s="139" t="s">
        <v>26</v>
      </c>
      <c r="G14" s="145">
        <v>2018</v>
      </c>
      <c r="H14" s="165" t="s">
        <v>11</v>
      </c>
      <c r="I14" s="141">
        <v>3598</v>
      </c>
      <c r="J14" s="161">
        <f t="shared" si="0"/>
        <v>7196</v>
      </c>
      <c r="K14" s="254">
        <v>4509</v>
      </c>
      <c r="L14" s="76"/>
    </row>
    <row r="15" spans="1:12" x14ac:dyDescent="0.2">
      <c r="A15" s="150">
        <v>12</v>
      </c>
      <c r="B15" s="60" t="s">
        <v>172</v>
      </c>
      <c r="C15" s="62">
        <v>3</v>
      </c>
      <c r="D15" s="143" t="s">
        <v>271</v>
      </c>
      <c r="E15" s="140" t="s">
        <v>272</v>
      </c>
      <c r="F15" s="139" t="s">
        <v>26</v>
      </c>
      <c r="G15" s="145">
        <v>2018</v>
      </c>
      <c r="H15" s="165" t="s">
        <v>11</v>
      </c>
      <c r="I15" s="141">
        <v>1438</v>
      </c>
      <c r="J15" s="161">
        <f t="shared" si="0"/>
        <v>4314</v>
      </c>
      <c r="K15" s="254">
        <v>4509</v>
      </c>
      <c r="L15" s="76"/>
    </row>
    <row r="16" spans="1:12" x14ac:dyDescent="0.2">
      <c r="A16" s="150">
        <v>13</v>
      </c>
      <c r="B16" s="60" t="s">
        <v>172</v>
      </c>
      <c r="C16" s="62">
        <v>5</v>
      </c>
      <c r="D16" s="143" t="s">
        <v>273</v>
      </c>
      <c r="E16" s="140" t="s">
        <v>274</v>
      </c>
      <c r="F16" s="139" t="s">
        <v>24</v>
      </c>
      <c r="G16" s="145">
        <v>2022</v>
      </c>
      <c r="H16" s="165" t="s">
        <v>11</v>
      </c>
      <c r="I16" s="141">
        <v>1760</v>
      </c>
      <c r="J16" s="161">
        <f t="shared" si="0"/>
        <v>8800</v>
      </c>
      <c r="K16" s="254">
        <v>4509</v>
      </c>
      <c r="L16" s="76"/>
    </row>
    <row r="17" spans="1:12" x14ac:dyDescent="0.2">
      <c r="A17" s="150">
        <v>14</v>
      </c>
      <c r="B17" s="60" t="s">
        <v>175</v>
      </c>
      <c r="C17" s="62">
        <v>2</v>
      </c>
      <c r="D17" s="143" t="s">
        <v>275</v>
      </c>
      <c r="E17" s="140" t="s">
        <v>276</v>
      </c>
      <c r="F17" s="139" t="s">
        <v>26</v>
      </c>
      <c r="G17" s="145">
        <v>2021</v>
      </c>
      <c r="H17" s="165" t="s">
        <v>11</v>
      </c>
      <c r="I17" s="138">
        <v>3603.6</v>
      </c>
      <c r="J17" s="161">
        <f t="shared" si="0"/>
        <v>7207.2</v>
      </c>
      <c r="K17" s="254">
        <v>2214</v>
      </c>
      <c r="L17" s="76"/>
    </row>
    <row r="18" spans="1:12" x14ac:dyDescent="0.2">
      <c r="A18" s="150">
        <v>15</v>
      </c>
      <c r="B18" s="60" t="s">
        <v>173</v>
      </c>
      <c r="C18" s="62">
        <v>3</v>
      </c>
      <c r="D18" s="143" t="s">
        <v>277</v>
      </c>
      <c r="E18" s="132"/>
      <c r="F18" s="139" t="s">
        <v>278</v>
      </c>
      <c r="G18" s="145">
        <v>2021</v>
      </c>
      <c r="H18" s="165" t="s">
        <v>11</v>
      </c>
      <c r="I18" s="134">
        <v>2103</v>
      </c>
      <c r="J18" s="161">
        <f t="shared" si="0"/>
        <v>6309</v>
      </c>
      <c r="K18" s="254" t="s">
        <v>1066</v>
      </c>
      <c r="L18" s="76"/>
    </row>
    <row r="19" spans="1:12" x14ac:dyDescent="0.2">
      <c r="A19" s="150">
        <v>16</v>
      </c>
      <c r="B19" s="60" t="s">
        <v>174</v>
      </c>
      <c r="C19" s="62">
        <v>2</v>
      </c>
      <c r="D19" s="143" t="s">
        <v>279</v>
      </c>
      <c r="E19" s="140" t="s">
        <v>280</v>
      </c>
      <c r="F19" s="139" t="s">
        <v>281</v>
      </c>
      <c r="G19" s="145">
        <v>2020</v>
      </c>
      <c r="H19" s="165" t="s">
        <v>11</v>
      </c>
      <c r="I19" s="134">
        <v>3432</v>
      </c>
      <c r="J19" s="161">
        <f t="shared" si="0"/>
        <v>6864</v>
      </c>
      <c r="K19" s="254" t="s">
        <v>2590</v>
      </c>
      <c r="L19" s="76"/>
    </row>
    <row r="20" spans="1:12" x14ac:dyDescent="0.2">
      <c r="A20" s="150">
        <v>17</v>
      </c>
      <c r="B20" s="60" t="s">
        <v>174</v>
      </c>
      <c r="C20" s="62">
        <v>2</v>
      </c>
      <c r="D20" s="143" t="s">
        <v>256</v>
      </c>
      <c r="E20" s="140" t="s">
        <v>282</v>
      </c>
      <c r="F20" s="139" t="s">
        <v>278</v>
      </c>
      <c r="G20" s="145">
        <v>2019</v>
      </c>
      <c r="H20" s="165" t="s">
        <v>11</v>
      </c>
      <c r="I20" s="134">
        <v>1277</v>
      </c>
      <c r="J20" s="161">
        <f t="shared" si="0"/>
        <v>2554</v>
      </c>
      <c r="K20" s="254" t="s">
        <v>2590</v>
      </c>
      <c r="L20" s="76"/>
    </row>
    <row r="21" spans="1:12" ht="15.75" customHeight="1" x14ac:dyDescent="0.2">
      <c r="A21" s="150">
        <v>18</v>
      </c>
      <c r="B21" s="60" t="s">
        <v>175</v>
      </c>
      <c r="C21" s="62">
        <v>2</v>
      </c>
      <c r="D21" s="143" t="s">
        <v>283</v>
      </c>
      <c r="E21" s="140" t="s">
        <v>284</v>
      </c>
      <c r="F21" s="139" t="s">
        <v>24</v>
      </c>
      <c r="G21" s="145">
        <v>2019</v>
      </c>
      <c r="H21" s="165" t="s">
        <v>11</v>
      </c>
      <c r="I21" s="138">
        <v>2164.4700000000003</v>
      </c>
      <c r="J21" s="161">
        <f t="shared" si="0"/>
        <v>4328.9400000000005</v>
      </c>
      <c r="K21" s="254">
        <v>2214</v>
      </c>
      <c r="L21" s="76"/>
    </row>
    <row r="22" spans="1:12" ht="15.75" customHeight="1" x14ac:dyDescent="0.2">
      <c r="A22" s="150">
        <v>19</v>
      </c>
      <c r="B22" s="60" t="s">
        <v>175</v>
      </c>
      <c r="C22" s="62">
        <v>2</v>
      </c>
      <c r="D22" s="143" t="s">
        <v>285</v>
      </c>
      <c r="E22" s="140" t="s">
        <v>286</v>
      </c>
      <c r="F22" s="139" t="s">
        <v>287</v>
      </c>
      <c r="G22" s="163" t="s">
        <v>288</v>
      </c>
      <c r="H22" s="165" t="s">
        <v>11</v>
      </c>
      <c r="I22" s="138">
        <v>654.5</v>
      </c>
      <c r="J22" s="161">
        <f t="shared" si="0"/>
        <v>1309</v>
      </c>
      <c r="K22" s="254">
        <v>2214</v>
      </c>
      <c r="L22" s="76"/>
    </row>
    <row r="23" spans="1:12" ht="15.75" customHeight="1" x14ac:dyDescent="0.2">
      <c r="A23" s="150">
        <v>20</v>
      </c>
      <c r="B23" s="60" t="s">
        <v>172</v>
      </c>
      <c r="C23" s="62">
        <v>3</v>
      </c>
      <c r="D23" s="143" t="s">
        <v>289</v>
      </c>
      <c r="E23" s="140" t="s">
        <v>290</v>
      </c>
      <c r="F23" s="139" t="s">
        <v>25</v>
      </c>
      <c r="G23" s="145">
        <v>2021</v>
      </c>
      <c r="H23" s="165" t="s">
        <v>11</v>
      </c>
      <c r="I23" s="141">
        <v>915</v>
      </c>
      <c r="J23" s="161">
        <f t="shared" si="0"/>
        <v>2745</v>
      </c>
      <c r="K23" s="254">
        <v>4509</v>
      </c>
      <c r="L23" s="76"/>
    </row>
    <row r="24" spans="1:12" ht="15.75" customHeight="1" thickBot="1" x14ac:dyDescent="0.25">
      <c r="A24" s="77"/>
      <c r="B24" s="98"/>
      <c r="C24" s="99"/>
      <c r="D24" s="100"/>
      <c r="E24" s="100"/>
      <c r="F24" s="100"/>
      <c r="G24" s="101"/>
      <c r="H24" s="100"/>
      <c r="I24" s="100"/>
      <c r="J24" s="102"/>
      <c r="K24" s="103"/>
      <c r="L24" s="78"/>
    </row>
    <row r="25" spans="1:12" ht="15.75" customHeight="1" x14ac:dyDescent="0.25">
      <c r="A25" s="64"/>
      <c r="B25" s="68"/>
      <c r="C25" s="68"/>
      <c r="D25" s="64"/>
      <c r="E25" s="64"/>
      <c r="F25" s="64"/>
      <c r="G25" s="64"/>
      <c r="H25" s="64"/>
      <c r="I25" s="64"/>
      <c r="J25" s="64"/>
      <c r="K25" s="69"/>
      <c r="L25" s="64"/>
    </row>
    <row r="26" spans="1:12" ht="15.75" customHeight="1" thickBot="1" x14ac:dyDescent="0.25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</row>
    <row r="27" spans="1:12" ht="15.75" customHeight="1" thickBot="1" x14ac:dyDescent="0.25">
      <c r="A27" s="82"/>
      <c r="B27" s="83"/>
      <c r="C27" s="83"/>
      <c r="D27" s="83"/>
      <c r="E27" s="83"/>
      <c r="F27" s="83"/>
      <c r="G27" s="83"/>
      <c r="H27" s="83"/>
      <c r="I27" s="83"/>
      <c r="J27" s="83"/>
      <c r="K27" s="84"/>
      <c r="L27" s="90"/>
    </row>
    <row r="28" spans="1:12" ht="15.75" customHeight="1" thickBot="1" x14ac:dyDescent="0.2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85"/>
      <c r="L28" s="86"/>
    </row>
    <row r="29" spans="1:12" ht="15.75" customHeight="1" thickBot="1" x14ac:dyDescent="0.3">
      <c r="A29" s="81" t="s">
        <v>12</v>
      </c>
      <c r="B29" s="81" t="s">
        <v>13</v>
      </c>
      <c r="C29" s="46"/>
      <c r="D29" s="88"/>
      <c r="E29" s="88"/>
      <c r="F29" s="88"/>
      <c r="G29" s="88"/>
      <c r="H29" s="88"/>
      <c r="I29" s="88"/>
      <c r="J29" s="92" t="s">
        <v>8</v>
      </c>
      <c r="K29" s="93">
        <f>SUM(J4:J23)</f>
        <v>107467.6</v>
      </c>
      <c r="L29" s="86"/>
    </row>
    <row r="30" spans="1:12" ht="15.75" customHeight="1" thickBot="1" x14ac:dyDescent="0.3">
      <c r="A30" s="71">
        <v>20</v>
      </c>
      <c r="B30" s="87">
        <f>SUM(C4:C23)</f>
        <v>58</v>
      </c>
      <c r="C30" s="97" t="s">
        <v>14</v>
      </c>
      <c r="D30" s="83"/>
      <c r="E30" s="83"/>
      <c r="F30" s="83"/>
      <c r="G30" s="83"/>
      <c r="H30" s="83"/>
      <c r="I30" s="83"/>
      <c r="J30" s="83"/>
      <c r="K30" s="89"/>
      <c r="L30" s="91"/>
    </row>
    <row r="31" spans="1:12" ht="15.75" customHeight="1" thickBot="1" x14ac:dyDescent="0.2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</row>
    <row r="32" spans="1:12" ht="15.75" customHeight="1" thickBot="1" x14ac:dyDescent="0.3">
      <c r="A32" s="64"/>
      <c r="B32" s="64"/>
      <c r="C32" s="64"/>
      <c r="D32" s="64"/>
      <c r="E32" s="64"/>
      <c r="F32" s="70" t="s">
        <v>12</v>
      </c>
      <c r="G32" s="70" t="s">
        <v>13</v>
      </c>
      <c r="H32" s="64"/>
      <c r="I32" s="64"/>
      <c r="J32" s="64"/>
      <c r="K32" s="368" t="s">
        <v>108</v>
      </c>
      <c r="L32" s="369"/>
    </row>
    <row r="33" spans="1:12" ht="15.75" customHeight="1" thickBot="1" x14ac:dyDescent="0.3">
      <c r="A33" s="64"/>
      <c r="B33" s="64"/>
      <c r="C33" s="64"/>
      <c r="D33" s="64"/>
      <c r="E33" s="64"/>
      <c r="F33" s="71">
        <v>20</v>
      </c>
      <c r="G33" s="87">
        <f>+B30</f>
        <v>58</v>
      </c>
      <c r="H33" s="94" t="s">
        <v>107</v>
      </c>
      <c r="I33" s="95"/>
      <c r="J33" s="96">
        <f>K29</f>
        <v>107467.6</v>
      </c>
      <c r="K33" s="370">
        <v>90000</v>
      </c>
      <c r="L33" s="371"/>
    </row>
    <row r="34" spans="1:12" ht="15.75" customHeight="1" x14ac:dyDescent="0.2">
      <c r="A34" s="153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</row>
    <row r="35" spans="1:12" ht="15.75" customHeight="1" x14ac:dyDescent="0.2">
      <c r="A35" s="153"/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</row>
    <row r="36" spans="1:12" ht="15.75" customHeight="1" x14ac:dyDescent="0.2">
      <c r="A36" s="153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</row>
    <row r="37" spans="1:12" ht="24.75" customHeight="1" thickBot="1" x14ac:dyDescent="0.45">
      <c r="A37" s="153"/>
      <c r="B37" s="374" t="s">
        <v>109</v>
      </c>
      <c r="C37" s="374"/>
      <c r="D37" s="374"/>
      <c r="E37" s="374"/>
      <c r="F37" s="374"/>
      <c r="G37" s="374"/>
      <c r="H37" s="374"/>
      <c r="I37" s="374"/>
      <c r="J37" s="374"/>
      <c r="K37" s="374"/>
      <c r="L37" s="374"/>
    </row>
    <row r="38" spans="1:12" ht="24.75" customHeight="1" thickTop="1" x14ac:dyDescent="0.4">
      <c r="A38" s="379" t="s">
        <v>106</v>
      </c>
      <c r="B38" s="375" t="s">
        <v>23</v>
      </c>
      <c r="C38" s="375"/>
      <c r="D38" s="375"/>
      <c r="E38" s="375"/>
      <c r="F38" s="375"/>
      <c r="G38" s="375"/>
      <c r="H38" s="375"/>
      <c r="I38" s="375"/>
      <c r="J38" s="375"/>
      <c r="K38" s="110"/>
      <c r="L38" s="126"/>
    </row>
    <row r="39" spans="1:12" ht="15.75" customHeight="1" thickBot="1" x14ac:dyDescent="0.25">
      <c r="A39" s="380"/>
      <c r="B39" s="111" t="s">
        <v>0</v>
      </c>
      <c r="C39" s="111" t="s">
        <v>1</v>
      </c>
      <c r="D39" s="111" t="s">
        <v>2</v>
      </c>
      <c r="E39" s="111" t="s">
        <v>3</v>
      </c>
      <c r="F39" s="111" t="s">
        <v>4</v>
      </c>
      <c r="G39" s="111" t="s">
        <v>5</v>
      </c>
      <c r="H39" s="111" t="s">
        <v>6</v>
      </c>
      <c r="I39" s="111" t="s">
        <v>7</v>
      </c>
      <c r="J39" s="111" t="s">
        <v>8</v>
      </c>
      <c r="K39" s="111" t="s">
        <v>9</v>
      </c>
      <c r="L39" s="127"/>
    </row>
    <row r="40" spans="1:12" ht="15.75" customHeight="1" thickTop="1" x14ac:dyDescent="0.25">
      <c r="A40" s="171">
        <v>1</v>
      </c>
      <c r="B40" s="275" t="s">
        <v>1144</v>
      </c>
      <c r="C40" s="105">
        <v>3</v>
      </c>
      <c r="D40" s="106" t="s">
        <v>1130</v>
      </c>
      <c r="E40" s="105" t="s">
        <v>1131</v>
      </c>
      <c r="F40" s="105" t="s">
        <v>1132</v>
      </c>
      <c r="G40" s="105">
        <v>2015</v>
      </c>
      <c r="H40" s="107" t="s">
        <v>11</v>
      </c>
      <c r="I40" s="108">
        <v>1485</v>
      </c>
      <c r="J40" s="109">
        <v>4455</v>
      </c>
      <c r="K40" s="355" t="s">
        <v>1145</v>
      </c>
      <c r="L40" s="114"/>
    </row>
    <row r="41" spans="1:12" ht="15.75" customHeight="1" x14ac:dyDescent="0.25">
      <c r="A41" s="172">
        <v>2</v>
      </c>
      <c r="B41" s="275" t="s">
        <v>1144</v>
      </c>
      <c r="C41" s="29">
        <v>3</v>
      </c>
      <c r="D41" s="30" t="s">
        <v>1133</v>
      </c>
      <c r="E41" s="29" t="s">
        <v>1134</v>
      </c>
      <c r="F41" s="29" t="s">
        <v>1132</v>
      </c>
      <c r="G41" s="29">
        <v>2015</v>
      </c>
      <c r="H41" s="28" t="s">
        <v>11</v>
      </c>
      <c r="I41" s="48">
        <v>1368</v>
      </c>
      <c r="J41" s="40">
        <v>4104</v>
      </c>
      <c r="K41" s="355" t="s">
        <v>1145</v>
      </c>
      <c r="L41" s="114"/>
    </row>
    <row r="42" spans="1:12" ht="15.75" customHeight="1" x14ac:dyDescent="0.25">
      <c r="A42" s="172">
        <v>3</v>
      </c>
      <c r="B42" s="275" t="s">
        <v>1144</v>
      </c>
      <c r="C42" s="29">
        <v>3</v>
      </c>
      <c r="D42" s="30" t="s">
        <v>1135</v>
      </c>
      <c r="E42" s="29" t="s">
        <v>1136</v>
      </c>
      <c r="F42" s="29" t="s">
        <v>1132</v>
      </c>
      <c r="G42" s="29">
        <v>2020</v>
      </c>
      <c r="H42" s="28" t="s">
        <v>11</v>
      </c>
      <c r="I42" s="48">
        <v>2805</v>
      </c>
      <c r="J42" s="40">
        <v>8415</v>
      </c>
      <c r="K42" s="355" t="s">
        <v>1145</v>
      </c>
      <c r="L42" s="114"/>
    </row>
    <row r="43" spans="1:12" ht="15.75" customHeight="1" x14ac:dyDescent="0.25">
      <c r="A43" s="172">
        <v>4</v>
      </c>
      <c r="B43" s="275" t="s">
        <v>1144</v>
      </c>
      <c r="C43" s="29">
        <v>3</v>
      </c>
      <c r="D43" s="30" t="s">
        <v>1137</v>
      </c>
      <c r="E43" s="29" t="s">
        <v>1138</v>
      </c>
      <c r="F43" s="29" t="s">
        <v>1132</v>
      </c>
      <c r="G43" s="29">
        <v>2020</v>
      </c>
      <c r="H43" s="28" t="s">
        <v>11</v>
      </c>
      <c r="I43" s="48">
        <v>2376</v>
      </c>
      <c r="J43" s="40">
        <v>7128</v>
      </c>
      <c r="K43" s="355" t="s">
        <v>1145</v>
      </c>
      <c r="L43" s="114"/>
    </row>
    <row r="44" spans="1:12" ht="15.75" customHeight="1" x14ac:dyDescent="0.25">
      <c r="A44" s="172">
        <v>5</v>
      </c>
      <c r="B44" s="275" t="s">
        <v>1144</v>
      </c>
      <c r="C44" s="29">
        <v>3</v>
      </c>
      <c r="D44" s="30" t="s">
        <v>1139</v>
      </c>
      <c r="E44" s="29" t="s">
        <v>1140</v>
      </c>
      <c r="F44" s="29" t="s">
        <v>1132</v>
      </c>
      <c r="G44" s="29">
        <v>2019</v>
      </c>
      <c r="H44" s="28" t="s">
        <v>11</v>
      </c>
      <c r="I44" s="48">
        <v>3366</v>
      </c>
      <c r="J44" s="40">
        <v>10098</v>
      </c>
      <c r="K44" s="355" t="s">
        <v>1145</v>
      </c>
      <c r="L44" s="114"/>
    </row>
    <row r="45" spans="1:12" ht="19.149999999999999" customHeight="1" x14ac:dyDescent="0.25">
      <c r="A45" s="172">
        <v>6</v>
      </c>
      <c r="B45" s="275" t="s">
        <v>1144</v>
      </c>
      <c r="C45" s="29">
        <v>5</v>
      </c>
      <c r="D45" s="30" t="s">
        <v>1141</v>
      </c>
      <c r="E45" s="29" t="s">
        <v>1142</v>
      </c>
      <c r="F45" s="29" t="s">
        <v>1143</v>
      </c>
      <c r="G45" s="29">
        <v>2022</v>
      </c>
      <c r="H45" s="28" t="s">
        <v>11</v>
      </c>
      <c r="I45" s="48">
        <v>4140</v>
      </c>
      <c r="J45" s="40">
        <v>20700</v>
      </c>
      <c r="K45" s="355" t="s">
        <v>1145</v>
      </c>
      <c r="L45" s="114"/>
    </row>
    <row r="46" spans="1:12" ht="19.149999999999999" customHeight="1" x14ac:dyDescent="0.25">
      <c r="A46" s="172">
        <v>7</v>
      </c>
      <c r="B46" s="292" t="s">
        <v>1997</v>
      </c>
      <c r="C46" s="256">
        <v>5</v>
      </c>
      <c r="D46" t="s">
        <v>2017</v>
      </c>
      <c r="E46" t="s">
        <v>2018</v>
      </c>
      <c r="F46" t="s">
        <v>2019</v>
      </c>
      <c r="G46" s="256">
        <v>2020</v>
      </c>
      <c r="H46" s="293" t="s">
        <v>11</v>
      </c>
      <c r="I46" s="48">
        <v>647</v>
      </c>
      <c r="J46" s="40">
        <v>3235</v>
      </c>
      <c r="K46" s="354">
        <v>4847</v>
      </c>
      <c r="L46" s="114"/>
    </row>
    <row r="47" spans="1:12" ht="15.75" customHeight="1" thickBot="1" x14ac:dyDescent="0.3">
      <c r="A47" s="172">
        <v>8</v>
      </c>
      <c r="B47" s="292" t="s">
        <v>1997</v>
      </c>
      <c r="C47" s="29">
        <v>3</v>
      </c>
      <c r="D47" s="30" t="s">
        <v>2020</v>
      </c>
      <c r="E47" s="29" t="s">
        <v>2021</v>
      </c>
      <c r="F47" s="29" t="s">
        <v>1238</v>
      </c>
      <c r="G47" s="29">
        <v>2021</v>
      </c>
      <c r="H47" s="289" t="s">
        <v>16</v>
      </c>
      <c r="I47" s="48">
        <v>620</v>
      </c>
      <c r="J47" s="40">
        <v>1860</v>
      </c>
      <c r="K47" s="354">
        <v>4847</v>
      </c>
      <c r="L47" s="114"/>
    </row>
    <row r="48" spans="1:12" ht="15.75" customHeight="1" thickBot="1" x14ac:dyDescent="0.3">
      <c r="A48" s="120"/>
      <c r="B48" s="121"/>
      <c r="C48" s="122"/>
      <c r="D48" s="123"/>
      <c r="E48" s="123"/>
      <c r="F48" s="123"/>
      <c r="G48" s="123"/>
      <c r="H48" s="123"/>
      <c r="I48" s="123"/>
      <c r="J48" s="124"/>
      <c r="K48" s="123"/>
      <c r="L48" s="125"/>
    </row>
    <row r="49" spans="1:12" ht="15.75" customHeight="1" x14ac:dyDescent="0.25">
      <c r="A49" s="46"/>
      <c r="B49" s="38"/>
      <c r="C49" s="21"/>
      <c r="D49" s="20"/>
      <c r="E49" s="20"/>
      <c r="F49" s="20"/>
      <c r="G49" s="20"/>
      <c r="H49" s="20"/>
      <c r="I49" s="20"/>
      <c r="J49" s="22"/>
      <c r="K49" s="20"/>
      <c r="L49" s="153"/>
    </row>
    <row r="50" spans="1:12" ht="15.75" customHeight="1" thickBot="1" x14ac:dyDescent="0.25">
      <c r="A50" s="153"/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</row>
    <row r="51" spans="1:12" ht="15.75" customHeight="1" thickBot="1" x14ac:dyDescent="0.25">
      <c r="A51" s="82"/>
      <c r="B51" s="83"/>
      <c r="C51" s="83"/>
      <c r="D51" s="83"/>
      <c r="E51" s="83"/>
      <c r="F51" s="83"/>
      <c r="G51" s="83"/>
      <c r="H51" s="83"/>
      <c r="I51" s="83"/>
      <c r="J51" s="83"/>
      <c r="K51" s="84"/>
      <c r="L51" s="90"/>
    </row>
    <row r="52" spans="1:12" ht="15.75" customHeight="1" thickBot="1" x14ac:dyDescent="0.25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85"/>
      <c r="L52" s="86"/>
    </row>
    <row r="53" spans="1:12" ht="15.75" customHeight="1" thickBot="1" x14ac:dyDescent="0.3">
      <c r="A53" s="81" t="s">
        <v>12</v>
      </c>
      <c r="B53" s="81" t="s">
        <v>13</v>
      </c>
      <c r="C53" s="46"/>
      <c r="D53" s="88"/>
      <c r="E53" s="88"/>
      <c r="F53" s="88"/>
      <c r="G53" s="88"/>
      <c r="H53" s="88"/>
      <c r="I53" s="88"/>
      <c r="J53" s="92" t="s">
        <v>8</v>
      </c>
      <c r="K53" s="93">
        <f>SUM(J40:J47)</f>
        <v>59995</v>
      </c>
      <c r="L53" s="86"/>
    </row>
    <row r="54" spans="1:12" ht="15.75" customHeight="1" thickBot="1" x14ac:dyDescent="0.3">
      <c r="A54" s="71">
        <f>A47</f>
        <v>8</v>
      </c>
      <c r="B54" s="87">
        <f>SUM(C40:C47)</f>
        <v>28</v>
      </c>
      <c r="C54" s="97" t="s">
        <v>14</v>
      </c>
      <c r="D54" s="83"/>
      <c r="E54" s="83"/>
      <c r="F54" s="83"/>
      <c r="G54" s="83"/>
      <c r="H54" s="83"/>
      <c r="I54" s="83"/>
      <c r="J54" s="83"/>
      <c r="K54" s="89"/>
      <c r="L54" s="91"/>
    </row>
    <row r="55" spans="1:12" ht="15.75" customHeight="1" thickBot="1" x14ac:dyDescent="0.25">
      <c r="A55" s="153"/>
      <c r="B55" s="153"/>
      <c r="C55" s="153"/>
      <c r="D55" s="153"/>
      <c r="E55" s="153"/>
      <c r="F55" s="153"/>
      <c r="G55" s="153"/>
      <c r="H55" s="153"/>
      <c r="I55" s="153"/>
      <c r="J55" s="49"/>
      <c r="K55" s="153"/>
      <c r="L55" s="153"/>
    </row>
    <row r="56" spans="1:12" ht="15.75" customHeight="1" thickBot="1" x14ac:dyDescent="0.3">
      <c r="A56" s="153"/>
      <c r="B56" s="153"/>
      <c r="C56" s="153"/>
      <c r="D56" s="153"/>
      <c r="E56" s="153"/>
      <c r="F56" s="70" t="s">
        <v>12</v>
      </c>
      <c r="G56" s="70" t="s">
        <v>13</v>
      </c>
      <c r="H56" s="64"/>
      <c r="I56" s="64"/>
      <c r="J56" s="64"/>
      <c r="K56" s="368" t="s">
        <v>108</v>
      </c>
      <c r="L56" s="369"/>
    </row>
    <row r="57" spans="1:12" ht="15.75" customHeight="1" thickBot="1" x14ac:dyDescent="0.3">
      <c r="A57" s="153"/>
      <c r="B57" s="153"/>
      <c r="C57" s="153"/>
      <c r="D57" s="153"/>
      <c r="E57" s="153"/>
      <c r="F57" s="71">
        <f>A54</f>
        <v>8</v>
      </c>
      <c r="G57" s="87">
        <f>B54</f>
        <v>28</v>
      </c>
      <c r="H57" s="94" t="s">
        <v>107</v>
      </c>
      <c r="I57" s="95"/>
      <c r="J57" s="96">
        <f>K53</f>
        <v>59995</v>
      </c>
      <c r="K57" s="370">
        <v>100000</v>
      </c>
      <c r="L57" s="371"/>
    </row>
    <row r="58" spans="1:12" ht="15.75" customHeight="1" x14ac:dyDescent="0.2">
      <c r="A58" s="153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</row>
    <row r="59" spans="1:12" ht="15.75" customHeight="1" x14ac:dyDescent="0.2">
      <c r="A59" s="153"/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</row>
    <row r="60" spans="1:12" ht="15.75" customHeight="1" x14ac:dyDescent="0.2">
      <c r="A60" s="153"/>
      <c r="B60" s="153"/>
      <c r="C60" s="153"/>
      <c r="D60" s="153"/>
      <c r="E60" s="153"/>
      <c r="F60" s="153"/>
      <c r="G60" s="153"/>
      <c r="H60" s="25" t="s">
        <v>73</v>
      </c>
      <c r="I60" s="25" t="s">
        <v>71</v>
      </c>
      <c r="J60" s="25" t="s">
        <v>72</v>
      </c>
      <c r="K60" s="37" t="s">
        <v>88</v>
      </c>
      <c r="L60" s="37" t="s">
        <v>89</v>
      </c>
    </row>
    <row r="61" spans="1:12" ht="15.75" customHeight="1" thickBot="1" x14ac:dyDescent="0.3">
      <c r="A61" s="153"/>
      <c r="B61" s="153"/>
      <c r="C61" s="153"/>
      <c r="D61" s="153"/>
      <c r="E61" s="153"/>
      <c r="F61" s="153"/>
      <c r="G61" s="153"/>
      <c r="H61" s="24"/>
      <c r="I61" s="345">
        <f>A54+A30</f>
        <v>28</v>
      </c>
      <c r="J61" s="345">
        <f>B30+B54</f>
        <v>86</v>
      </c>
      <c r="K61" s="128">
        <v>190000</v>
      </c>
      <c r="L61" s="129">
        <f>K29+K53</f>
        <v>167462.6</v>
      </c>
    </row>
    <row r="62" spans="1:12" ht="15.75" customHeight="1" x14ac:dyDescent="0.2"/>
    <row r="63" spans="1:12" ht="15.75" customHeight="1" x14ac:dyDescent="0.2"/>
    <row r="64" spans="1:12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</sheetData>
  <mergeCells count="10">
    <mergeCell ref="K56:L56"/>
    <mergeCell ref="K57:L57"/>
    <mergeCell ref="A2:A3"/>
    <mergeCell ref="B1:L1"/>
    <mergeCell ref="B2:J2"/>
    <mergeCell ref="K32:L32"/>
    <mergeCell ref="K33:L33"/>
    <mergeCell ref="B37:L37"/>
    <mergeCell ref="A38:A39"/>
    <mergeCell ref="B38:J38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79"/>
  <sheetViews>
    <sheetView topLeftCell="A41" zoomScale="70" zoomScaleNormal="70" workbookViewId="0">
      <selection activeCell="M38" sqref="M38"/>
    </sheetView>
  </sheetViews>
  <sheetFormatPr baseColWidth="10" defaultColWidth="12.625" defaultRowHeight="15" customHeight="1" x14ac:dyDescent="0.2"/>
  <cols>
    <col min="1" max="1" width="8.375" style="56" customWidth="1"/>
    <col min="2" max="2" width="16" customWidth="1"/>
    <col min="3" max="3" width="10.875" customWidth="1"/>
    <col min="4" max="4" width="59.375" customWidth="1"/>
    <col min="5" max="5" width="27.375" customWidth="1"/>
    <col min="6" max="6" width="18.75" customWidth="1"/>
    <col min="7" max="7" width="9.375" customWidth="1"/>
    <col min="8" max="8" width="18" customWidth="1"/>
    <col min="9" max="9" width="16.25" customWidth="1"/>
    <col min="10" max="10" width="16.5" customWidth="1"/>
    <col min="11" max="11" width="14.375" customWidth="1"/>
    <col min="12" max="12" width="15.75" customWidth="1"/>
    <col min="13" max="27" width="9.375" customWidth="1"/>
  </cols>
  <sheetData>
    <row r="1" spans="1:27" ht="27" thickBot="1" x14ac:dyDescent="0.45">
      <c r="A1" s="64"/>
      <c r="B1" s="376" t="s">
        <v>110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27" ht="26.25" x14ac:dyDescent="0.4">
      <c r="A2" s="377" t="s">
        <v>106</v>
      </c>
      <c r="B2" s="372" t="s">
        <v>29</v>
      </c>
      <c r="C2" s="373"/>
      <c r="D2" s="373"/>
      <c r="E2" s="373"/>
      <c r="F2" s="373"/>
      <c r="G2" s="373"/>
      <c r="H2" s="373"/>
      <c r="I2" s="373"/>
      <c r="J2" s="373"/>
      <c r="K2" s="72"/>
      <c r="L2" s="73"/>
    </row>
    <row r="3" spans="1:27" x14ac:dyDescent="0.2">
      <c r="A3" s="378"/>
      <c r="B3" s="65" t="s">
        <v>0</v>
      </c>
      <c r="C3" s="65" t="s">
        <v>1</v>
      </c>
      <c r="D3" s="65" t="s">
        <v>2</v>
      </c>
      <c r="E3" s="65" t="s">
        <v>3</v>
      </c>
      <c r="F3" s="65" t="s">
        <v>4</v>
      </c>
      <c r="G3" s="65" t="s">
        <v>5</v>
      </c>
      <c r="H3" s="65" t="s">
        <v>6</v>
      </c>
      <c r="I3" s="65" t="s">
        <v>7</v>
      </c>
      <c r="J3" s="65" t="s">
        <v>8</v>
      </c>
      <c r="K3" s="65" t="s">
        <v>9</v>
      </c>
      <c r="L3" s="74"/>
    </row>
    <row r="4" spans="1:27" x14ac:dyDescent="0.2">
      <c r="A4" s="150">
        <v>1</v>
      </c>
      <c r="B4" s="60" t="s">
        <v>172</v>
      </c>
      <c r="C4" s="62">
        <v>2</v>
      </c>
      <c r="D4" s="263" t="s">
        <v>291</v>
      </c>
      <c r="E4" s="166" t="s">
        <v>292</v>
      </c>
      <c r="F4" s="167" t="s">
        <v>293</v>
      </c>
      <c r="G4" s="145">
        <v>2019</v>
      </c>
      <c r="H4" s="165" t="s">
        <v>11</v>
      </c>
      <c r="I4" s="141">
        <v>526</v>
      </c>
      <c r="J4" s="161">
        <f>I4*C4</f>
        <v>1052</v>
      </c>
      <c r="K4" s="254">
        <v>4509</v>
      </c>
      <c r="L4" s="75"/>
    </row>
    <row r="5" spans="1:27" x14ac:dyDescent="0.2">
      <c r="A5" s="150">
        <v>2</v>
      </c>
      <c r="B5" s="60" t="s">
        <v>172</v>
      </c>
      <c r="C5" s="62">
        <v>2</v>
      </c>
      <c r="D5" s="263" t="s">
        <v>294</v>
      </c>
      <c r="E5" s="166" t="s">
        <v>295</v>
      </c>
      <c r="F5" s="166" t="s">
        <v>296</v>
      </c>
      <c r="G5" s="145">
        <v>2019</v>
      </c>
      <c r="H5" s="165" t="s">
        <v>11</v>
      </c>
      <c r="I5" s="141">
        <v>361</v>
      </c>
      <c r="J5" s="161">
        <f t="shared" ref="J5:J11" si="0">I5*C5</f>
        <v>722</v>
      </c>
      <c r="K5" s="254">
        <v>4509</v>
      </c>
      <c r="L5" s="75"/>
    </row>
    <row r="6" spans="1:27" x14ac:dyDescent="0.2">
      <c r="A6" s="150">
        <v>3</v>
      </c>
      <c r="B6" s="60" t="s">
        <v>172</v>
      </c>
      <c r="C6" s="62">
        <v>2</v>
      </c>
      <c r="D6" s="263" t="s">
        <v>297</v>
      </c>
      <c r="E6" s="166" t="s">
        <v>298</v>
      </c>
      <c r="F6" s="166" t="s">
        <v>299</v>
      </c>
      <c r="G6" s="145">
        <v>2017</v>
      </c>
      <c r="H6" s="165" t="s">
        <v>11</v>
      </c>
      <c r="I6" s="141">
        <v>716</v>
      </c>
      <c r="J6" s="161">
        <f t="shared" si="0"/>
        <v>1432</v>
      </c>
      <c r="K6" s="254">
        <v>4509</v>
      </c>
      <c r="L6" s="75"/>
    </row>
    <row r="7" spans="1:27" ht="15.75" x14ac:dyDescent="0.25">
      <c r="A7" s="150">
        <v>4</v>
      </c>
      <c r="B7" s="60" t="s">
        <v>175</v>
      </c>
      <c r="C7" s="62">
        <v>2</v>
      </c>
      <c r="D7" s="263" t="s">
        <v>300</v>
      </c>
      <c r="E7" s="166" t="s">
        <v>301</v>
      </c>
      <c r="F7" s="166" t="s">
        <v>50</v>
      </c>
      <c r="G7" s="145">
        <v>2021</v>
      </c>
      <c r="H7" s="165" t="s">
        <v>11</v>
      </c>
      <c r="I7" s="138">
        <v>836</v>
      </c>
      <c r="J7" s="161">
        <f t="shared" si="0"/>
        <v>1672</v>
      </c>
      <c r="K7" s="254">
        <v>2214</v>
      </c>
      <c r="L7" s="75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ht="15.75" x14ac:dyDescent="0.25">
      <c r="A8" s="150">
        <v>5</v>
      </c>
      <c r="B8" s="60" t="s">
        <v>172</v>
      </c>
      <c r="C8" s="62">
        <v>6</v>
      </c>
      <c r="D8" s="263" t="s">
        <v>302</v>
      </c>
      <c r="E8" s="166" t="s">
        <v>303</v>
      </c>
      <c r="F8" s="166" t="s">
        <v>30</v>
      </c>
      <c r="G8" s="145" t="s">
        <v>304</v>
      </c>
      <c r="H8" s="165" t="s">
        <v>11</v>
      </c>
      <c r="I8" s="141">
        <v>496</v>
      </c>
      <c r="J8" s="161">
        <f t="shared" si="0"/>
        <v>2976</v>
      </c>
      <c r="K8" s="254">
        <v>4509</v>
      </c>
      <c r="L8" s="75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ht="15.75" x14ac:dyDescent="0.25">
      <c r="A9" s="150">
        <v>6</v>
      </c>
      <c r="B9" s="60" t="s">
        <v>172</v>
      </c>
      <c r="C9" s="62">
        <v>3</v>
      </c>
      <c r="D9" s="263" t="s">
        <v>305</v>
      </c>
      <c r="E9" s="166" t="s">
        <v>306</v>
      </c>
      <c r="F9" s="166" t="s">
        <v>30</v>
      </c>
      <c r="G9" s="145">
        <v>2020</v>
      </c>
      <c r="H9" s="165" t="s">
        <v>11</v>
      </c>
      <c r="I9" s="141">
        <v>600</v>
      </c>
      <c r="J9" s="161">
        <f t="shared" si="0"/>
        <v>1800</v>
      </c>
      <c r="K9" s="254">
        <v>4509</v>
      </c>
      <c r="L9" s="75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1:27" ht="15.75" x14ac:dyDescent="0.25">
      <c r="A10" s="150">
        <v>7</v>
      </c>
      <c r="B10" s="60" t="s">
        <v>172</v>
      </c>
      <c r="C10" s="62">
        <v>3</v>
      </c>
      <c r="D10" s="263" t="s">
        <v>307</v>
      </c>
      <c r="E10" s="166" t="s">
        <v>308</v>
      </c>
      <c r="F10" s="168" t="s">
        <v>30</v>
      </c>
      <c r="G10" s="145">
        <v>2019</v>
      </c>
      <c r="H10" s="165" t="s">
        <v>11</v>
      </c>
      <c r="I10" s="141">
        <v>558</v>
      </c>
      <c r="J10" s="161">
        <f t="shared" si="0"/>
        <v>1674</v>
      </c>
      <c r="K10" s="254">
        <v>4509</v>
      </c>
      <c r="L10" s="75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27" ht="15.75" x14ac:dyDescent="0.25">
      <c r="A11" s="150">
        <v>8</v>
      </c>
      <c r="B11" s="60" t="s">
        <v>172</v>
      </c>
      <c r="C11" s="62">
        <v>2</v>
      </c>
      <c r="D11" s="263" t="s">
        <v>309</v>
      </c>
      <c r="E11" s="166" t="s">
        <v>310</v>
      </c>
      <c r="F11" s="169" t="s">
        <v>311</v>
      </c>
      <c r="G11" s="145">
        <v>2021</v>
      </c>
      <c r="H11" s="165" t="s">
        <v>11</v>
      </c>
      <c r="I11" s="141">
        <v>1808</v>
      </c>
      <c r="J11" s="161">
        <f t="shared" si="0"/>
        <v>3616</v>
      </c>
      <c r="K11" s="254">
        <v>4509</v>
      </c>
      <c r="L11" s="76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ht="16.5" thickBot="1" x14ac:dyDescent="0.3">
      <c r="A12" s="77"/>
      <c r="B12" s="98"/>
      <c r="C12" s="99"/>
      <c r="D12" s="100"/>
      <c r="E12" s="100"/>
      <c r="F12" s="100"/>
      <c r="G12" s="101"/>
      <c r="H12" s="100"/>
      <c r="I12" s="100"/>
      <c r="J12" s="102"/>
      <c r="K12" s="103"/>
      <c r="L12" s="78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 ht="15.75" x14ac:dyDescent="0.25">
      <c r="A13" s="64"/>
      <c r="B13" s="68"/>
      <c r="C13" s="68"/>
      <c r="D13" s="64"/>
      <c r="E13" s="64"/>
      <c r="F13" s="64"/>
      <c r="G13" s="64"/>
      <c r="H13" s="64"/>
      <c r="I13" s="64"/>
      <c r="J13" s="64"/>
      <c r="K13" s="69"/>
      <c r="L13" s="6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 ht="16.5" thickBot="1" x14ac:dyDescent="0.3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 ht="16.5" thickBot="1" x14ac:dyDescent="0.3">
      <c r="A15" s="82"/>
      <c r="B15" s="83"/>
      <c r="C15" s="83"/>
      <c r="D15" s="83"/>
      <c r="E15" s="83"/>
      <c r="F15" s="83"/>
      <c r="G15" s="83"/>
      <c r="H15" s="83"/>
      <c r="I15" s="83"/>
      <c r="J15" s="83"/>
      <c r="K15" s="84"/>
      <c r="L15" s="90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27" ht="16.5" thickBot="1" x14ac:dyDescent="0.3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85"/>
      <c r="L16" s="86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1:27" ht="18.75" thickBot="1" x14ac:dyDescent="0.3">
      <c r="A17" s="81" t="s">
        <v>12</v>
      </c>
      <c r="B17" s="81" t="s">
        <v>13</v>
      </c>
      <c r="C17" s="46"/>
      <c r="D17" s="88"/>
      <c r="E17" s="88"/>
      <c r="F17" s="88"/>
      <c r="G17" s="88"/>
      <c r="H17" s="88"/>
      <c r="I17" s="88"/>
      <c r="J17" s="92" t="s">
        <v>8</v>
      </c>
      <c r="K17" s="93">
        <f>SUM(J4:J11)</f>
        <v>14944</v>
      </c>
      <c r="L17" s="86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27" ht="16.5" thickBot="1" x14ac:dyDescent="0.3">
      <c r="A18" s="71">
        <v>8</v>
      </c>
      <c r="B18" s="87">
        <f>SUM(C4:C11)</f>
        <v>22</v>
      </c>
      <c r="C18" s="97" t="s">
        <v>14</v>
      </c>
      <c r="D18" s="83"/>
      <c r="E18" s="83"/>
      <c r="F18" s="83"/>
      <c r="G18" s="83"/>
      <c r="H18" s="83"/>
      <c r="I18" s="83"/>
      <c r="J18" s="83"/>
      <c r="K18" s="89"/>
      <c r="L18" s="91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1:27" ht="16.5" thickBot="1" x14ac:dyDescent="0.3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:27" ht="16.5" thickBot="1" x14ac:dyDescent="0.3">
      <c r="A20" s="64"/>
      <c r="B20" s="64"/>
      <c r="C20" s="64"/>
      <c r="D20" s="64"/>
      <c r="E20" s="64"/>
      <c r="F20" s="70" t="s">
        <v>12</v>
      </c>
      <c r="G20" s="70" t="s">
        <v>13</v>
      </c>
      <c r="H20" s="64"/>
      <c r="I20" s="64"/>
      <c r="J20" s="64"/>
      <c r="K20" s="368" t="s">
        <v>108</v>
      </c>
      <c r="L20" s="369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7" ht="15.75" customHeight="1" thickBot="1" x14ac:dyDescent="0.3">
      <c r="A21" s="64"/>
      <c r="B21" s="64"/>
      <c r="C21" s="64"/>
      <c r="D21" s="64"/>
      <c r="E21" s="64"/>
      <c r="F21" s="71">
        <v>8</v>
      </c>
      <c r="G21" s="87">
        <f>+B18</f>
        <v>22</v>
      </c>
      <c r="H21" s="94" t="s">
        <v>107</v>
      </c>
      <c r="I21" s="95"/>
      <c r="J21" s="96">
        <f>K17</f>
        <v>14944</v>
      </c>
      <c r="K21" s="370">
        <v>70000</v>
      </c>
      <c r="L21" s="371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 spans="1:27" ht="15.75" customHeight="1" x14ac:dyDescent="0.25">
      <c r="A22" s="153"/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27" ht="15.75" customHeight="1" x14ac:dyDescent="0.25">
      <c r="A23" s="153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1:27" ht="15.75" customHeight="1" x14ac:dyDescent="0.2">
      <c r="A24" s="153"/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</row>
    <row r="25" spans="1:27" ht="24.75" customHeight="1" thickBot="1" x14ac:dyDescent="0.45">
      <c r="A25" s="153"/>
      <c r="B25" s="374" t="s">
        <v>109</v>
      </c>
      <c r="C25" s="374"/>
      <c r="D25" s="374"/>
      <c r="E25" s="374"/>
      <c r="F25" s="374"/>
      <c r="G25" s="374"/>
      <c r="H25" s="374"/>
      <c r="I25" s="374"/>
      <c r="J25" s="374"/>
      <c r="K25" s="374"/>
      <c r="L25" s="374"/>
    </row>
    <row r="26" spans="1:27" ht="29.25" customHeight="1" thickTop="1" x14ac:dyDescent="0.4">
      <c r="A26" s="379" t="s">
        <v>106</v>
      </c>
      <c r="B26" s="375" t="s">
        <v>2589</v>
      </c>
      <c r="C26" s="375"/>
      <c r="D26" s="375"/>
      <c r="E26" s="375"/>
      <c r="F26" s="375"/>
      <c r="G26" s="375"/>
      <c r="H26" s="375"/>
      <c r="I26" s="375"/>
      <c r="J26" s="375"/>
      <c r="K26" s="110"/>
      <c r="L26" s="126"/>
    </row>
    <row r="27" spans="1:27" ht="15.75" customHeight="1" thickBot="1" x14ac:dyDescent="0.3">
      <c r="A27" s="380"/>
      <c r="B27" s="111" t="s">
        <v>0</v>
      </c>
      <c r="C27" s="111" t="s">
        <v>1</v>
      </c>
      <c r="D27" s="111" t="s">
        <v>2</v>
      </c>
      <c r="E27" s="111" t="s">
        <v>3</v>
      </c>
      <c r="F27" s="111" t="s">
        <v>4</v>
      </c>
      <c r="G27" s="111" t="s">
        <v>5</v>
      </c>
      <c r="H27" s="111" t="s">
        <v>6</v>
      </c>
      <c r="I27" s="111" t="s">
        <v>7</v>
      </c>
      <c r="J27" s="111" t="s">
        <v>8</v>
      </c>
      <c r="K27" s="111" t="s">
        <v>9</v>
      </c>
      <c r="L27" s="127"/>
      <c r="N27" s="17"/>
    </row>
    <row r="28" spans="1:27" ht="15.75" customHeight="1" thickTop="1" x14ac:dyDescent="0.25">
      <c r="A28" s="171">
        <v>1</v>
      </c>
      <c r="B28" s="275" t="s">
        <v>1144</v>
      </c>
      <c r="C28" s="105">
        <v>3</v>
      </c>
      <c r="D28" s="106" t="s">
        <v>1147</v>
      </c>
      <c r="E28" s="105" t="s">
        <v>1148</v>
      </c>
      <c r="F28" s="105" t="s">
        <v>1149</v>
      </c>
      <c r="G28" s="105" t="s">
        <v>1150</v>
      </c>
      <c r="H28" s="287" t="s">
        <v>11</v>
      </c>
      <c r="I28" s="108">
        <v>1122</v>
      </c>
      <c r="J28" s="109">
        <v>3366</v>
      </c>
      <c r="K28" s="355" t="s">
        <v>1145</v>
      </c>
      <c r="L28" s="114"/>
      <c r="N28" s="17"/>
    </row>
    <row r="29" spans="1:27" ht="15.75" customHeight="1" x14ac:dyDescent="0.25">
      <c r="A29" s="172">
        <v>2</v>
      </c>
      <c r="B29" s="275" t="s">
        <v>1144</v>
      </c>
      <c r="C29" s="29">
        <v>3</v>
      </c>
      <c r="D29" s="30" t="s">
        <v>1151</v>
      </c>
      <c r="E29" s="29" t="s">
        <v>1152</v>
      </c>
      <c r="F29" s="29" t="s">
        <v>1149</v>
      </c>
      <c r="G29" s="29" t="s">
        <v>1153</v>
      </c>
      <c r="H29" s="287" t="s">
        <v>11</v>
      </c>
      <c r="I29" s="48">
        <v>849</v>
      </c>
      <c r="J29" s="40">
        <v>2547</v>
      </c>
      <c r="K29" s="356" t="s">
        <v>1145</v>
      </c>
      <c r="L29" s="114"/>
      <c r="N29" s="17"/>
    </row>
    <row r="30" spans="1:27" ht="15.75" customHeight="1" x14ac:dyDescent="0.25">
      <c r="A30" s="172">
        <v>3</v>
      </c>
      <c r="B30" s="279" t="s">
        <v>1429</v>
      </c>
      <c r="C30" s="29">
        <v>2</v>
      </c>
      <c r="D30" s="30" t="s">
        <v>1430</v>
      </c>
      <c r="E30" s="29" t="s">
        <v>1436</v>
      </c>
      <c r="F30" s="283" t="s">
        <v>1529</v>
      </c>
      <c r="G30" s="29">
        <v>2022</v>
      </c>
      <c r="H30" s="287" t="s">
        <v>11</v>
      </c>
      <c r="I30" s="280">
        <v>765</v>
      </c>
      <c r="J30" s="40">
        <v>1530</v>
      </c>
      <c r="K30" s="359" t="s">
        <v>1441</v>
      </c>
      <c r="L30" s="114"/>
      <c r="N30" s="17"/>
    </row>
    <row r="31" spans="1:27" ht="15.75" customHeight="1" x14ac:dyDescent="0.25">
      <c r="A31" s="172">
        <v>4</v>
      </c>
      <c r="B31" s="279" t="s">
        <v>1429</v>
      </c>
      <c r="C31" s="29">
        <v>2</v>
      </c>
      <c r="D31" s="30" t="s">
        <v>1431</v>
      </c>
      <c r="E31" s="29" t="s">
        <v>1532</v>
      </c>
      <c r="F31" s="29" t="s">
        <v>1438</v>
      </c>
      <c r="G31" s="29">
        <v>2015</v>
      </c>
      <c r="H31" s="287" t="s">
        <v>11</v>
      </c>
      <c r="I31" s="280">
        <v>1520.25</v>
      </c>
      <c r="J31" s="40">
        <v>3040.5</v>
      </c>
      <c r="K31" s="359" t="s">
        <v>1441</v>
      </c>
      <c r="L31" s="114"/>
      <c r="N31" s="17"/>
    </row>
    <row r="32" spans="1:27" ht="15.75" customHeight="1" x14ac:dyDescent="0.25">
      <c r="A32" s="172">
        <v>5</v>
      </c>
      <c r="B32" s="279" t="s">
        <v>1429</v>
      </c>
      <c r="C32" s="29">
        <v>8</v>
      </c>
      <c r="D32" s="30" t="s">
        <v>1432</v>
      </c>
      <c r="E32" s="29" t="s">
        <v>1533</v>
      </c>
      <c r="F32" s="29" t="s">
        <v>1438</v>
      </c>
      <c r="G32" s="29">
        <v>2022</v>
      </c>
      <c r="H32" s="287" t="s">
        <v>11</v>
      </c>
      <c r="I32" s="280">
        <v>1023.75</v>
      </c>
      <c r="J32" s="40">
        <v>8190</v>
      </c>
      <c r="K32" s="359" t="s">
        <v>1441</v>
      </c>
      <c r="L32" s="114"/>
      <c r="N32" s="17"/>
    </row>
    <row r="33" spans="1:14" ht="15.75" customHeight="1" x14ac:dyDescent="0.25">
      <c r="A33" s="172">
        <v>6</v>
      </c>
      <c r="B33" s="279" t="s">
        <v>1429</v>
      </c>
      <c r="C33" s="29">
        <v>2</v>
      </c>
      <c r="D33" s="30" t="s">
        <v>1433</v>
      </c>
      <c r="E33" s="29" t="s">
        <v>1534</v>
      </c>
      <c r="F33" s="283" t="s">
        <v>24</v>
      </c>
      <c r="G33" s="29" t="s">
        <v>1439</v>
      </c>
      <c r="H33" s="287" t="s">
        <v>11</v>
      </c>
      <c r="I33" s="280">
        <v>595.60500000000002</v>
      </c>
      <c r="J33" s="40">
        <v>1191.21</v>
      </c>
      <c r="K33" s="359" t="s">
        <v>1441</v>
      </c>
      <c r="L33" s="114"/>
      <c r="N33" s="17"/>
    </row>
    <row r="34" spans="1:14" ht="15.75" customHeight="1" x14ac:dyDescent="0.25">
      <c r="A34" s="172">
        <v>7</v>
      </c>
      <c r="B34" s="279" t="s">
        <v>1429</v>
      </c>
      <c r="C34" s="29">
        <v>2</v>
      </c>
      <c r="D34" s="30" t="s">
        <v>300</v>
      </c>
      <c r="E34" s="29" t="s">
        <v>301</v>
      </c>
      <c r="F34" s="29" t="s">
        <v>1438</v>
      </c>
      <c r="G34" s="29">
        <v>2021</v>
      </c>
      <c r="H34" s="287" t="s">
        <v>11</v>
      </c>
      <c r="I34" s="280">
        <v>866.25</v>
      </c>
      <c r="J34" s="40">
        <v>1732.5</v>
      </c>
      <c r="K34" s="359" t="s">
        <v>1441</v>
      </c>
      <c r="L34" s="114"/>
      <c r="N34" s="17"/>
    </row>
    <row r="35" spans="1:14" ht="15.75" customHeight="1" x14ac:dyDescent="0.25">
      <c r="A35" s="172">
        <v>8</v>
      </c>
      <c r="B35" s="279" t="s">
        <v>1429</v>
      </c>
      <c r="C35" s="29">
        <v>2</v>
      </c>
      <c r="D35" s="30" t="s">
        <v>1434</v>
      </c>
      <c r="E35" s="29" t="s">
        <v>1535</v>
      </c>
      <c r="F35" s="29" t="s">
        <v>1438</v>
      </c>
      <c r="G35" s="29">
        <v>2022</v>
      </c>
      <c r="H35" s="287" t="s">
        <v>11</v>
      </c>
      <c r="I35" s="280">
        <v>1125</v>
      </c>
      <c r="J35" s="40">
        <v>2250</v>
      </c>
      <c r="K35" s="359" t="s">
        <v>1441</v>
      </c>
      <c r="L35" s="114"/>
      <c r="N35" s="17"/>
    </row>
    <row r="36" spans="1:14" ht="15.75" customHeight="1" x14ac:dyDescent="0.25">
      <c r="A36" s="172">
        <v>9</v>
      </c>
      <c r="B36" s="279" t="s">
        <v>1429</v>
      </c>
      <c r="C36" s="29">
        <v>2</v>
      </c>
      <c r="D36" s="30" t="s">
        <v>1435</v>
      </c>
      <c r="E36" s="29" t="s">
        <v>1536</v>
      </c>
      <c r="F36" s="283" t="s">
        <v>24</v>
      </c>
      <c r="G36" s="29" t="s">
        <v>1440</v>
      </c>
      <c r="H36" s="287" t="s">
        <v>11</v>
      </c>
      <c r="I36" s="280">
        <v>679.61249999999995</v>
      </c>
      <c r="J36" s="40">
        <v>1359.2249999999999</v>
      </c>
      <c r="K36" s="359" t="s">
        <v>1441</v>
      </c>
      <c r="L36" s="114"/>
      <c r="N36" s="17"/>
    </row>
    <row r="37" spans="1:14" ht="27.75" customHeight="1" x14ac:dyDescent="0.25">
      <c r="A37" s="172">
        <v>10</v>
      </c>
      <c r="B37" s="287" t="s">
        <v>1730</v>
      </c>
      <c r="C37" s="29">
        <v>3</v>
      </c>
      <c r="D37" s="30" t="s">
        <v>1802</v>
      </c>
      <c r="E37" s="29" t="s">
        <v>1803</v>
      </c>
      <c r="F37" s="29" t="s">
        <v>1801</v>
      </c>
      <c r="G37" s="29">
        <v>2018</v>
      </c>
      <c r="H37" s="287" t="s">
        <v>11</v>
      </c>
      <c r="I37" s="48">
        <v>304.5</v>
      </c>
      <c r="J37" s="40">
        <f>I37*C37</f>
        <v>913.5</v>
      </c>
      <c r="K37" s="354">
        <v>132804</v>
      </c>
      <c r="L37" s="114"/>
      <c r="N37" s="17"/>
    </row>
    <row r="38" spans="1:14" ht="27.75" customHeight="1" x14ac:dyDescent="0.25">
      <c r="A38" s="172">
        <v>11</v>
      </c>
      <c r="B38" s="289" t="s">
        <v>1997</v>
      </c>
      <c r="C38" s="29">
        <v>5</v>
      </c>
      <c r="D38" s="30" t="s">
        <v>2022</v>
      </c>
      <c r="E38" s="29" t="s">
        <v>2023</v>
      </c>
      <c r="F38" s="29" t="s">
        <v>2024</v>
      </c>
      <c r="G38" s="29">
        <v>2021</v>
      </c>
      <c r="H38" s="287" t="s">
        <v>11</v>
      </c>
      <c r="I38" s="48">
        <v>346</v>
      </c>
      <c r="J38" s="40">
        <v>1730</v>
      </c>
      <c r="K38" s="354">
        <v>4847</v>
      </c>
      <c r="L38" s="114"/>
      <c r="N38" s="17"/>
    </row>
    <row r="39" spans="1:14" ht="15.75" customHeight="1" x14ac:dyDescent="0.25">
      <c r="A39" s="172">
        <v>12</v>
      </c>
      <c r="B39" s="289" t="s">
        <v>1997</v>
      </c>
      <c r="C39" s="29">
        <v>5</v>
      </c>
      <c r="D39" s="30" t="s">
        <v>2025</v>
      </c>
      <c r="E39" s="29" t="s">
        <v>2026</v>
      </c>
      <c r="F39" s="29" t="s">
        <v>44</v>
      </c>
      <c r="G39" s="29">
        <v>2021</v>
      </c>
      <c r="H39" s="287" t="s">
        <v>11</v>
      </c>
      <c r="I39" s="48">
        <v>798</v>
      </c>
      <c r="J39" s="40">
        <v>3990</v>
      </c>
      <c r="K39" s="354">
        <v>4847</v>
      </c>
      <c r="L39" s="114"/>
      <c r="N39" s="17"/>
    </row>
    <row r="40" spans="1:14" ht="15.75" customHeight="1" x14ac:dyDescent="0.25">
      <c r="A40" s="172">
        <v>13</v>
      </c>
      <c r="B40" s="289" t="s">
        <v>1997</v>
      </c>
      <c r="C40" s="29">
        <v>5</v>
      </c>
      <c r="D40" s="30" t="s">
        <v>2027</v>
      </c>
      <c r="E40" s="29" t="s">
        <v>2028</v>
      </c>
      <c r="F40" s="29" t="s">
        <v>2029</v>
      </c>
      <c r="G40" s="29">
        <v>2021</v>
      </c>
      <c r="H40" s="287" t="s">
        <v>11</v>
      </c>
      <c r="I40" s="48">
        <v>289</v>
      </c>
      <c r="J40" s="40">
        <v>1445</v>
      </c>
      <c r="K40" s="354">
        <v>4847</v>
      </c>
      <c r="L40" s="114"/>
      <c r="N40" s="17"/>
    </row>
    <row r="41" spans="1:14" ht="24.75" customHeight="1" x14ac:dyDescent="0.25">
      <c r="A41" s="172">
        <v>14</v>
      </c>
      <c r="B41" s="289" t="s">
        <v>1997</v>
      </c>
      <c r="C41" s="29">
        <v>3</v>
      </c>
      <c r="D41" s="30" t="s">
        <v>2030</v>
      </c>
      <c r="E41" s="29" t="s">
        <v>2031</v>
      </c>
      <c r="F41" s="29" t="s">
        <v>2032</v>
      </c>
      <c r="G41" s="29">
        <v>2018</v>
      </c>
      <c r="H41" s="287" t="s">
        <v>11</v>
      </c>
      <c r="I41" s="48">
        <v>674</v>
      </c>
      <c r="J41" s="40">
        <v>2022</v>
      </c>
      <c r="K41" s="354">
        <v>4847</v>
      </c>
      <c r="L41" s="114"/>
      <c r="N41" s="14"/>
    </row>
    <row r="42" spans="1:14" ht="15.75" customHeight="1" x14ac:dyDescent="0.25">
      <c r="A42" s="172">
        <v>15</v>
      </c>
      <c r="B42" s="289" t="s">
        <v>1997</v>
      </c>
      <c r="C42" s="29">
        <v>5</v>
      </c>
      <c r="D42" s="30" t="s">
        <v>2033</v>
      </c>
      <c r="E42" s="29" t="s">
        <v>2034</v>
      </c>
      <c r="F42" s="29" t="s">
        <v>2035</v>
      </c>
      <c r="G42" s="29">
        <v>2022</v>
      </c>
      <c r="H42" s="287" t="s">
        <v>11</v>
      </c>
      <c r="I42" s="48">
        <v>444</v>
      </c>
      <c r="J42" s="40">
        <v>2220</v>
      </c>
      <c r="K42" s="354">
        <v>4847</v>
      </c>
      <c r="L42" s="114"/>
      <c r="N42" s="14"/>
    </row>
    <row r="43" spans="1:14" s="27" customFormat="1" ht="15.75" customHeight="1" x14ac:dyDescent="0.25">
      <c r="A43" s="172">
        <v>16</v>
      </c>
      <c r="B43" s="289" t="s">
        <v>1997</v>
      </c>
      <c r="C43" s="29">
        <v>3</v>
      </c>
      <c r="D43" s="30" t="s">
        <v>2036</v>
      </c>
      <c r="E43" s="29" t="s">
        <v>2037</v>
      </c>
      <c r="F43" s="29" t="s">
        <v>2038</v>
      </c>
      <c r="G43" s="29">
        <v>2021</v>
      </c>
      <c r="H43" s="287" t="s">
        <v>11</v>
      </c>
      <c r="I43" s="48">
        <v>268</v>
      </c>
      <c r="J43" s="40">
        <v>804</v>
      </c>
      <c r="K43" s="354">
        <v>4847</v>
      </c>
      <c r="L43" s="114"/>
      <c r="N43" s="14"/>
    </row>
    <row r="44" spans="1:14" s="27" customFormat="1" ht="15.75" customHeight="1" x14ac:dyDescent="0.25">
      <c r="A44" s="172">
        <v>17</v>
      </c>
      <c r="B44" s="289" t="s">
        <v>1997</v>
      </c>
      <c r="C44" s="29">
        <v>3</v>
      </c>
      <c r="D44" s="30" t="s">
        <v>2039</v>
      </c>
      <c r="E44" s="29" t="s">
        <v>2037</v>
      </c>
      <c r="F44" s="29" t="s">
        <v>2038</v>
      </c>
      <c r="G44" s="29">
        <v>2021</v>
      </c>
      <c r="H44" s="287" t="s">
        <v>11</v>
      </c>
      <c r="I44" s="48">
        <v>268</v>
      </c>
      <c r="J44" s="40">
        <v>804</v>
      </c>
      <c r="K44" s="354">
        <v>4847</v>
      </c>
      <c r="L44" s="114"/>
      <c r="N44" s="14"/>
    </row>
    <row r="45" spans="1:14" ht="25.5" customHeight="1" x14ac:dyDescent="0.25">
      <c r="A45" s="172">
        <v>18</v>
      </c>
      <c r="B45" s="289" t="s">
        <v>1997</v>
      </c>
      <c r="C45" s="29">
        <v>3</v>
      </c>
      <c r="D45" s="30" t="s">
        <v>2040</v>
      </c>
      <c r="E45" s="29" t="s">
        <v>2041</v>
      </c>
      <c r="F45" s="29" t="s">
        <v>2032</v>
      </c>
      <c r="G45" s="29">
        <v>2021</v>
      </c>
      <c r="H45" s="287" t="s">
        <v>11</v>
      </c>
      <c r="I45" s="48">
        <v>404</v>
      </c>
      <c r="J45" s="40">
        <v>1212</v>
      </c>
      <c r="K45" s="354">
        <v>4847</v>
      </c>
      <c r="L45" s="114"/>
    </row>
    <row r="46" spans="1:14" ht="24.75" customHeight="1" x14ac:dyDescent="0.25">
      <c r="A46" s="172">
        <v>19</v>
      </c>
      <c r="B46" s="289" t="s">
        <v>1997</v>
      </c>
      <c r="C46" s="29">
        <v>2</v>
      </c>
      <c r="D46" s="30" t="s">
        <v>2042</v>
      </c>
      <c r="E46" s="29" t="s">
        <v>2043</v>
      </c>
      <c r="F46" s="29" t="s">
        <v>1576</v>
      </c>
      <c r="G46" s="29">
        <v>2020</v>
      </c>
      <c r="H46" s="287" t="s">
        <v>11</v>
      </c>
      <c r="I46" s="48">
        <v>3090</v>
      </c>
      <c r="J46" s="40">
        <v>6180</v>
      </c>
      <c r="K46" s="354">
        <v>4847</v>
      </c>
      <c r="L46" s="114"/>
    </row>
    <row r="47" spans="1:14" ht="15.75" customHeight="1" x14ac:dyDescent="0.25">
      <c r="A47" s="172">
        <v>20</v>
      </c>
      <c r="B47" s="289" t="s">
        <v>1997</v>
      </c>
      <c r="C47" s="29">
        <v>3</v>
      </c>
      <c r="D47" s="30" t="s">
        <v>2044</v>
      </c>
      <c r="E47" s="29" t="s">
        <v>2045</v>
      </c>
      <c r="F47" s="29" t="s">
        <v>899</v>
      </c>
      <c r="G47" s="29">
        <v>2017</v>
      </c>
      <c r="H47" s="287" t="s">
        <v>11</v>
      </c>
      <c r="I47" s="48">
        <v>288</v>
      </c>
      <c r="J47" s="40">
        <v>864</v>
      </c>
      <c r="K47" s="354">
        <v>4847</v>
      </c>
      <c r="L47" s="114"/>
    </row>
    <row r="48" spans="1:14" ht="15.75" customHeight="1" x14ac:dyDescent="0.25">
      <c r="A48" s="172">
        <v>21</v>
      </c>
      <c r="B48" s="289" t="s">
        <v>1997</v>
      </c>
      <c r="C48" s="29">
        <v>5</v>
      </c>
      <c r="D48" s="30" t="s">
        <v>2046</v>
      </c>
      <c r="E48" s="29" t="s">
        <v>2047</v>
      </c>
      <c r="F48" s="29" t="s">
        <v>2048</v>
      </c>
      <c r="G48" s="29">
        <v>2019</v>
      </c>
      <c r="H48" s="287" t="s">
        <v>11</v>
      </c>
      <c r="I48" s="48">
        <v>288</v>
      </c>
      <c r="J48" s="40">
        <v>1440</v>
      </c>
      <c r="K48" s="354">
        <v>4847</v>
      </c>
      <c r="L48" s="114"/>
    </row>
    <row r="49" spans="1:12" ht="15.75" customHeight="1" x14ac:dyDescent="0.25">
      <c r="A49" s="172">
        <v>22</v>
      </c>
      <c r="B49" s="289" t="s">
        <v>1997</v>
      </c>
      <c r="C49" s="29">
        <v>5</v>
      </c>
      <c r="D49" s="30" t="s">
        <v>2049</v>
      </c>
      <c r="E49" s="29" t="s">
        <v>1306</v>
      </c>
      <c r="F49" s="29" t="s">
        <v>2048</v>
      </c>
      <c r="G49" s="29">
        <v>2019</v>
      </c>
      <c r="H49" s="287" t="s">
        <v>11</v>
      </c>
      <c r="I49" s="48">
        <v>288</v>
      </c>
      <c r="J49" s="40">
        <v>1440</v>
      </c>
      <c r="K49" s="354">
        <v>4847</v>
      </c>
      <c r="L49" s="114"/>
    </row>
    <row r="50" spans="1:12" ht="15.75" customHeight="1" x14ac:dyDescent="0.25">
      <c r="A50" s="172">
        <v>23</v>
      </c>
      <c r="B50" s="289" t="s">
        <v>1997</v>
      </c>
      <c r="C50" s="29">
        <v>5</v>
      </c>
      <c r="D50" s="30" t="s">
        <v>2050</v>
      </c>
      <c r="E50" s="29" t="s">
        <v>1306</v>
      </c>
      <c r="F50" s="29" t="s">
        <v>2048</v>
      </c>
      <c r="G50" s="29">
        <v>2019</v>
      </c>
      <c r="H50" s="287" t="s">
        <v>11</v>
      </c>
      <c r="I50" s="48">
        <v>520</v>
      </c>
      <c r="J50" s="40">
        <v>2600</v>
      </c>
      <c r="K50" s="354">
        <v>4847</v>
      </c>
      <c r="L50" s="114"/>
    </row>
    <row r="51" spans="1:12" ht="15.75" customHeight="1" x14ac:dyDescent="0.25">
      <c r="A51" s="172">
        <v>24</v>
      </c>
      <c r="B51" s="289" t="s">
        <v>1997</v>
      </c>
      <c r="C51" s="29">
        <v>3</v>
      </c>
      <c r="D51" s="30" t="s">
        <v>2051</v>
      </c>
      <c r="E51" s="29" t="s">
        <v>1306</v>
      </c>
      <c r="F51" s="29" t="s">
        <v>2052</v>
      </c>
      <c r="G51" s="29">
        <v>2015</v>
      </c>
      <c r="H51" s="287" t="s">
        <v>11</v>
      </c>
      <c r="I51" s="48">
        <v>520</v>
      </c>
      <c r="J51" s="40">
        <v>1560</v>
      </c>
      <c r="K51" s="354">
        <v>4847</v>
      </c>
      <c r="L51" s="114"/>
    </row>
    <row r="52" spans="1:12" ht="15.75" customHeight="1" x14ac:dyDescent="0.25">
      <c r="A52" s="172">
        <v>25</v>
      </c>
      <c r="B52" s="289" t="s">
        <v>1997</v>
      </c>
      <c r="C52" s="29">
        <v>5</v>
      </c>
      <c r="D52" s="30" t="s">
        <v>2053</v>
      </c>
      <c r="E52" s="29" t="s">
        <v>1306</v>
      </c>
      <c r="F52" s="29" t="s">
        <v>2048</v>
      </c>
      <c r="G52" s="29">
        <v>2019</v>
      </c>
      <c r="H52" s="287" t="s">
        <v>11</v>
      </c>
      <c r="I52" s="48">
        <v>468</v>
      </c>
      <c r="J52" s="40">
        <v>2340</v>
      </c>
      <c r="K52" s="354">
        <v>4847</v>
      </c>
      <c r="L52" s="114"/>
    </row>
    <row r="53" spans="1:12" ht="15.75" customHeight="1" x14ac:dyDescent="0.25">
      <c r="A53" s="172">
        <v>26</v>
      </c>
      <c r="B53" s="289" t="s">
        <v>1997</v>
      </c>
      <c r="C53" s="29">
        <v>5</v>
      </c>
      <c r="D53" s="30" t="s">
        <v>2054</v>
      </c>
      <c r="E53" s="29" t="s">
        <v>1306</v>
      </c>
      <c r="F53" s="29" t="s">
        <v>2048</v>
      </c>
      <c r="G53" s="29">
        <v>2019</v>
      </c>
      <c r="H53" s="287" t="s">
        <v>11</v>
      </c>
      <c r="I53" s="48">
        <v>468</v>
      </c>
      <c r="J53" s="40">
        <v>2340</v>
      </c>
      <c r="K53" s="354">
        <v>4847</v>
      </c>
      <c r="L53" s="114"/>
    </row>
    <row r="54" spans="1:12" ht="15.75" customHeight="1" x14ac:dyDescent="0.25">
      <c r="A54" s="172">
        <v>27</v>
      </c>
      <c r="B54" s="289" t="s">
        <v>1997</v>
      </c>
      <c r="C54" s="29">
        <v>5</v>
      </c>
      <c r="D54" s="30" t="s">
        <v>2055</v>
      </c>
      <c r="E54" s="29" t="s">
        <v>1306</v>
      </c>
      <c r="F54" s="29" t="s">
        <v>2048</v>
      </c>
      <c r="G54" s="29">
        <v>2019</v>
      </c>
      <c r="H54" s="287" t="s">
        <v>11</v>
      </c>
      <c r="I54" s="48">
        <v>468</v>
      </c>
      <c r="J54" s="40">
        <v>2340</v>
      </c>
      <c r="K54" s="354">
        <v>4847</v>
      </c>
      <c r="L54" s="114"/>
    </row>
    <row r="55" spans="1:12" ht="15.75" customHeight="1" x14ac:dyDescent="0.25">
      <c r="A55" s="172">
        <v>28</v>
      </c>
      <c r="B55" s="289" t="s">
        <v>1997</v>
      </c>
      <c r="C55" s="29">
        <v>5</v>
      </c>
      <c r="D55" s="30" t="s">
        <v>2056</v>
      </c>
      <c r="E55" s="29" t="s">
        <v>1306</v>
      </c>
      <c r="F55" s="29" t="s">
        <v>2048</v>
      </c>
      <c r="G55" s="29">
        <v>2019</v>
      </c>
      <c r="H55" s="287" t="s">
        <v>11</v>
      </c>
      <c r="I55" s="48">
        <v>288</v>
      </c>
      <c r="J55" s="40">
        <v>1440</v>
      </c>
      <c r="K55" s="354">
        <v>4847</v>
      </c>
      <c r="L55" s="114"/>
    </row>
    <row r="56" spans="1:12" ht="15.75" customHeight="1" x14ac:dyDescent="0.25">
      <c r="A56" s="172">
        <v>29</v>
      </c>
      <c r="B56" s="289" t="s">
        <v>1997</v>
      </c>
      <c r="C56" s="29">
        <v>5</v>
      </c>
      <c r="D56" s="30" t="s">
        <v>2057</v>
      </c>
      <c r="E56" s="29" t="s">
        <v>1306</v>
      </c>
      <c r="F56" s="29" t="s">
        <v>2048</v>
      </c>
      <c r="G56" s="29">
        <v>2019</v>
      </c>
      <c r="H56" s="287" t="s">
        <v>11</v>
      </c>
      <c r="I56" s="48">
        <v>359</v>
      </c>
      <c r="J56" s="31">
        <v>1795</v>
      </c>
      <c r="K56" s="354">
        <v>4847</v>
      </c>
      <c r="L56" s="114"/>
    </row>
    <row r="57" spans="1:12" ht="15.75" customHeight="1" x14ac:dyDescent="0.25">
      <c r="A57" s="172">
        <v>30</v>
      </c>
      <c r="B57" s="289" t="s">
        <v>1997</v>
      </c>
      <c r="C57" s="29">
        <v>5</v>
      </c>
      <c r="D57" s="30" t="s">
        <v>2058</v>
      </c>
      <c r="E57" s="29" t="s">
        <v>1306</v>
      </c>
      <c r="F57" s="29" t="s">
        <v>2048</v>
      </c>
      <c r="G57" s="29">
        <v>2019</v>
      </c>
      <c r="H57" s="287" t="s">
        <v>11</v>
      </c>
      <c r="I57" s="48">
        <v>359</v>
      </c>
      <c r="J57" s="31">
        <v>1795</v>
      </c>
      <c r="K57" s="354">
        <v>4847</v>
      </c>
      <c r="L57" s="114"/>
    </row>
    <row r="58" spans="1:12" ht="15.75" customHeight="1" x14ac:dyDescent="0.25">
      <c r="A58" s="172">
        <v>31</v>
      </c>
      <c r="B58" s="289" t="s">
        <v>1997</v>
      </c>
      <c r="C58" s="29">
        <v>2</v>
      </c>
      <c r="D58" s="30" t="s">
        <v>2059</v>
      </c>
      <c r="E58" s="29" t="s">
        <v>2060</v>
      </c>
      <c r="F58" s="29" t="s">
        <v>2061</v>
      </c>
      <c r="G58" s="29">
        <v>2001</v>
      </c>
      <c r="H58" s="289" t="s">
        <v>16</v>
      </c>
      <c r="I58" s="48">
        <v>700</v>
      </c>
      <c r="J58" s="31">
        <v>1400</v>
      </c>
      <c r="K58" s="354">
        <v>4847</v>
      </c>
      <c r="L58" s="114"/>
    </row>
    <row r="59" spans="1:12" ht="15.75" customHeight="1" x14ac:dyDescent="0.25">
      <c r="A59" s="172">
        <v>32</v>
      </c>
      <c r="B59" s="289" t="s">
        <v>1997</v>
      </c>
      <c r="C59" s="29">
        <v>2</v>
      </c>
      <c r="D59" s="30" t="s">
        <v>2062</v>
      </c>
      <c r="E59" s="29" t="s">
        <v>2063</v>
      </c>
      <c r="F59" s="29" t="s">
        <v>30</v>
      </c>
      <c r="G59" s="29">
        <v>2011</v>
      </c>
      <c r="H59" s="289" t="s">
        <v>11</v>
      </c>
      <c r="I59" s="48">
        <v>824</v>
      </c>
      <c r="J59" s="31">
        <v>1648</v>
      </c>
      <c r="K59" s="354">
        <v>4847</v>
      </c>
      <c r="L59" s="114"/>
    </row>
    <row r="60" spans="1:12" ht="15.75" customHeight="1" x14ac:dyDescent="0.25">
      <c r="A60" s="172">
        <v>33</v>
      </c>
      <c r="B60" s="289" t="s">
        <v>1997</v>
      </c>
      <c r="C60" s="29">
        <v>3</v>
      </c>
      <c r="D60" s="30" t="s">
        <v>2064</v>
      </c>
      <c r="E60" s="29" t="s">
        <v>2065</v>
      </c>
      <c r="F60" s="29" t="s">
        <v>30</v>
      </c>
      <c r="G60" s="29">
        <v>2021</v>
      </c>
      <c r="H60" s="289" t="s">
        <v>16</v>
      </c>
      <c r="I60" s="48">
        <v>1054</v>
      </c>
      <c r="J60" s="31">
        <v>3162</v>
      </c>
      <c r="K60" s="354">
        <v>4847</v>
      </c>
      <c r="L60" s="114"/>
    </row>
    <row r="61" spans="1:12" ht="15.75" customHeight="1" x14ac:dyDescent="0.25">
      <c r="A61" s="172">
        <v>34</v>
      </c>
      <c r="B61" s="289" t="s">
        <v>1997</v>
      </c>
      <c r="C61" s="29">
        <v>2</v>
      </c>
      <c r="D61" s="30" t="s">
        <v>2066</v>
      </c>
      <c r="E61" s="29" t="s">
        <v>2067</v>
      </c>
      <c r="F61" s="29" t="s">
        <v>2068</v>
      </c>
      <c r="G61" s="29">
        <v>2014</v>
      </c>
      <c r="H61" s="289" t="s">
        <v>16</v>
      </c>
      <c r="I61" s="48">
        <v>510</v>
      </c>
      <c r="J61" s="31">
        <v>1020</v>
      </c>
      <c r="K61" s="354">
        <v>4847</v>
      </c>
      <c r="L61" s="114"/>
    </row>
    <row r="62" spans="1:12" ht="15.75" customHeight="1" x14ac:dyDescent="0.25">
      <c r="A62" s="172">
        <v>35</v>
      </c>
      <c r="B62" s="289" t="s">
        <v>1997</v>
      </c>
      <c r="C62" s="29">
        <v>2</v>
      </c>
      <c r="D62" s="30" t="s">
        <v>2069</v>
      </c>
      <c r="E62" s="29" t="s">
        <v>2070</v>
      </c>
      <c r="F62" s="29" t="s">
        <v>2071</v>
      </c>
      <c r="G62" s="29">
        <v>2015</v>
      </c>
      <c r="H62" s="289" t="s">
        <v>16</v>
      </c>
      <c r="I62" s="48">
        <v>543</v>
      </c>
      <c r="J62" s="31">
        <v>1086</v>
      </c>
      <c r="K62" s="354">
        <v>4847</v>
      </c>
      <c r="L62" s="114"/>
    </row>
    <row r="63" spans="1:12" ht="15.75" customHeight="1" x14ac:dyDescent="0.25">
      <c r="A63" s="172">
        <v>36</v>
      </c>
      <c r="B63" s="289" t="s">
        <v>1997</v>
      </c>
      <c r="C63" s="29">
        <v>3</v>
      </c>
      <c r="D63" s="30" t="s">
        <v>2072</v>
      </c>
      <c r="E63" s="29" t="s">
        <v>2073</v>
      </c>
      <c r="F63" s="29" t="s">
        <v>2074</v>
      </c>
      <c r="G63" s="29">
        <v>2020</v>
      </c>
      <c r="H63" s="289" t="s">
        <v>16</v>
      </c>
      <c r="I63" s="48">
        <v>512</v>
      </c>
      <c r="J63" s="31">
        <v>1536</v>
      </c>
      <c r="K63" s="354">
        <v>4847</v>
      </c>
      <c r="L63" s="114"/>
    </row>
    <row r="64" spans="1:12" s="27" customFormat="1" ht="15.75" customHeight="1" x14ac:dyDescent="0.25">
      <c r="A64" s="172">
        <v>37</v>
      </c>
      <c r="B64" s="289" t="s">
        <v>1997</v>
      </c>
      <c r="C64" s="29">
        <v>3</v>
      </c>
      <c r="D64" s="30" t="s">
        <v>2075</v>
      </c>
      <c r="E64" s="29" t="s">
        <v>2076</v>
      </c>
      <c r="F64" s="29" t="s">
        <v>2074</v>
      </c>
      <c r="G64" s="29">
        <v>2020</v>
      </c>
      <c r="H64" s="289" t="s">
        <v>16</v>
      </c>
      <c r="I64" s="48">
        <v>566</v>
      </c>
      <c r="J64" s="31">
        <v>1698</v>
      </c>
      <c r="K64" s="354">
        <v>4847</v>
      </c>
      <c r="L64" s="114"/>
    </row>
    <row r="65" spans="1:12" ht="15.75" customHeight="1" thickBot="1" x14ac:dyDescent="0.3">
      <c r="A65" s="172">
        <v>38</v>
      </c>
      <c r="B65" s="289" t="s">
        <v>1997</v>
      </c>
      <c r="C65" s="29">
        <v>2</v>
      </c>
      <c r="D65" s="30" t="s">
        <v>2077</v>
      </c>
      <c r="E65" s="29" t="s">
        <v>2078</v>
      </c>
      <c r="F65" s="29" t="s">
        <v>2079</v>
      </c>
      <c r="G65" s="29">
        <v>2012</v>
      </c>
      <c r="H65" s="289" t="s">
        <v>16</v>
      </c>
      <c r="I65" s="48">
        <v>468</v>
      </c>
      <c r="J65" s="31">
        <v>936</v>
      </c>
      <c r="K65" s="354">
        <v>4847</v>
      </c>
      <c r="L65" s="114"/>
    </row>
    <row r="66" spans="1:12" ht="15.75" customHeight="1" thickBot="1" x14ac:dyDescent="0.3">
      <c r="A66" s="120"/>
      <c r="B66" s="121"/>
      <c r="C66" s="122"/>
      <c r="D66" s="123"/>
      <c r="E66" s="123"/>
      <c r="F66" s="123"/>
      <c r="G66" s="123"/>
      <c r="H66" s="123"/>
      <c r="I66" s="123"/>
      <c r="J66" s="124"/>
      <c r="K66" s="123"/>
      <c r="L66" s="125"/>
    </row>
    <row r="67" spans="1:12" ht="15.75" customHeight="1" x14ac:dyDescent="0.25">
      <c r="A67" s="46"/>
      <c r="B67" s="38"/>
      <c r="C67" s="21"/>
      <c r="D67" s="20"/>
      <c r="E67" s="20"/>
      <c r="F67" s="20"/>
      <c r="G67" s="20"/>
      <c r="H67" s="20"/>
      <c r="I67" s="20"/>
      <c r="J67" s="22"/>
      <c r="K67" s="20"/>
      <c r="L67" s="153"/>
    </row>
    <row r="68" spans="1:12" ht="15.75" customHeight="1" thickBot="1" x14ac:dyDescent="0.25">
      <c r="A68" s="153"/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</row>
    <row r="69" spans="1:12" ht="15.75" customHeight="1" thickBot="1" x14ac:dyDescent="0.25">
      <c r="A69" s="82"/>
      <c r="B69" s="83"/>
      <c r="C69" s="83"/>
      <c r="D69" s="83"/>
      <c r="E69" s="83"/>
      <c r="F69" s="83"/>
      <c r="G69" s="83"/>
      <c r="H69" s="83"/>
      <c r="I69" s="83"/>
      <c r="J69" s="83"/>
      <c r="K69" s="84"/>
      <c r="L69" s="90"/>
    </row>
    <row r="70" spans="1:12" ht="15.75" customHeight="1" thickBot="1" x14ac:dyDescent="0.25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85"/>
      <c r="L70" s="86"/>
    </row>
    <row r="71" spans="1:12" ht="15.75" customHeight="1" thickBot="1" x14ac:dyDescent="0.3">
      <c r="A71" s="81" t="s">
        <v>12</v>
      </c>
      <c r="B71" s="81" t="s">
        <v>13</v>
      </c>
      <c r="C71" s="46"/>
      <c r="D71" s="88"/>
      <c r="E71" s="88"/>
      <c r="F71" s="88"/>
      <c r="G71" s="88"/>
      <c r="H71" s="88"/>
      <c r="I71" s="88"/>
      <c r="J71" s="92" t="s">
        <v>8</v>
      </c>
      <c r="K71" s="93">
        <f>SUM(J28:J65)</f>
        <v>78966.934999999998</v>
      </c>
      <c r="L71" s="86"/>
    </row>
    <row r="72" spans="1:12" ht="15.75" customHeight="1" thickBot="1" x14ac:dyDescent="0.3">
      <c r="A72" s="71">
        <f>A65</f>
        <v>38</v>
      </c>
      <c r="B72" s="87">
        <f>SUM(C28:C65)</f>
        <v>133</v>
      </c>
      <c r="C72" s="97" t="s">
        <v>14</v>
      </c>
      <c r="D72" s="83"/>
      <c r="E72" s="83"/>
      <c r="F72" s="83"/>
      <c r="G72" s="83"/>
      <c r="H72" s="83"/>
      <c r="I72" s="83"/>
      <c r="J72" s="83"/>
      <c r="K72" s="89"/>
      <c r="L72" s="91"/>
    </row>
    <row r="73" spans="1:12" ht="15.75" customHeight="1" thickBot="1" x14ac:dyDescent="0.25">
      <c r="A73" s="153"/>
      <c r="B73" s="153"/>
      <c r="C73" s="153"/>
      <c r="D73" s="153"/>
      <c r="E73" s="153"/>
      <c r="F73" s="153"/>
      <c r="G73" s="153"/>
      <c r="H73" s="153"/>
      <c r="I73" s="153"/>
      <c r="J73" s="49"/>
      <c r="K73" s="153"/>
      <c r="L73" s="153"/>
    </row>
    <row r="74" spans="1:12" ht="15.75" customHeight="1" thickBot="1" x14ac:dyDescent="0.3">
      <c r="A74" s="153"/>
      <c r="B74" s="153"/>
      <c r="C74" s="153"/>
      <c r="D74" s="153"/>
      <c r="E74" s="153"/>
      <c r="F74" s="70" t="s">
        <v>12</v>
      </c>
      <c r="G74" s="70" t="s">
        <v>13</v>
      </c>
      <c r="H74" s="64"/>
      <c r="I74" s="64"/>
      <c r="J74" s="64"/>
      <c r="K74" s="368" t="s">
        <v>108</v>
      </c>
      <c r="L74" s="369"/>
    </row>
    <row r="75" spans="1:12" ht="15.75" customHeight="1" thickBot="1" x14ac:dyDescent="0.3">
      <c r="A75" s="153"/>
      <c r="B75" s="153"/>
      <c r="C75" s="153"/>
      <c r="D75" s="153"/>
      <c r="E75" s="153"/>
      <c r="F75" s="71">
        <f>A72</f>
        <v>38</v>
      </c>
      <c r="G75" s="87">
        <f>B72</f>
        <v>133</v>
      </c>
      <c r="H75" s="94" t="s">
        <v>107</v>
      </c>
      <c r="I75" s="95"/>
      <c r="J75" s="96">
        <f>K71</f>
        <v>78966.934999999998</v>
      </c>
      <c r="K75" s="370">
        <v>70000</v>
      </c>
      <c r="L75" s="371"/>
    </row>
    <row r="76" spans="1:12" ht="15.75" customHeight="1" x14ac:dyDescent="0.2">
      <c r="A76" s="153"/>
      <c r="B76" s="153"/>
      <c r="C76" s="153"/>
      <c r="D76" s="153"/>
      <c r="E76" s="153"/>
      <c r="F76" s="153"/>
      <c r="G76" s="153"/>
      <c r="H76" s="153"/>
      <c r="I76" s="153"/>
      <c r="J76" s="153"/>
      <c r="K76" s="153"/>
      <c r="L76" s="153"/>
    </row>
    <row r="77" spans="1:12" ht="15.75" customHeight="1" x14ac:dyDescent="0.2">
      <c r="A77" s="153"/>
      <c r="B77" s="153"/>
      <c r="C77" s="153"/>
      <c r="D77" s="153"/>
      <c r="E77" s="153"/>
      <c r="F77" s="153"/>
      <c r="G77" s="153"/>
      <c r="H77" s="153"/>
      <c r="I77" s="153"/>
      <c r="J77" s="153"/>
      <c r="K77" s="153"/>
      <c r="L77" s="153"/>
    </row>
    <row r="78" spans="1:12" ht="15.75" customHeight="1" x14ac:dyDescent="0.2">
      <c r="A78" s="153"/>
      <c r="B78" s="153"/>
      <c r="C78" s="153"/>
      <c r="D78" s="153"/>
      <c r="E78" s="153"/>
      <c r="F78" s="153"/>
      <c r="G78" s="153"/>
      <c r="H78" s="25" t="s">
        <v>73</v>
      </c>
      <c r="I78" s="25" t="s">
        <v>71</v>
      </c>
      <c r="J78" s="25" t="s">
        <v>72</v>
      </c>
      <c r="K78" s="37" t="s">
        <v>88</v>
      </c>
      <c r="L78" s="37" t="s">
        <v>89</v>
      </c>
    </row>
    <row r="79" spans="1:12" ht="15.75" customHeight="1" thickBot="1" x14ac:dyDescent="0.3">
      <c r="A79" s="153"/>
      <c r="B79" s="153"/>
      <c r="C79" s="153"/>
      <c r="D79" s="153"/>
      <c r="E79" s="153"/>
      <c r="F79" s="153"/>
      <c r="G79" s="153"/>
      <c r="H79" s="24"/>
      <c r="I79" s="345">
        <f>A72+A18</f>
        <v>46</v>
      </c>
      <c r="J79" s="345">
        <f>B72+B18</f>
        <v>155</v>
      </c>
      <c r="K79" s="128">
        <v>140000</v>
      </c>
      <c r="L79" s="129">
        <f>K71+K17</f>
        <v>93910.934999999998</v>
      </c>
    </row>
    <row r="80" spans="1:1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</sheetData>
  <mergeCells count="10">
    <mergeCell ref="K74:L74"/>
    <mergeCell ref="K75:L75"/>
    <mergeCell ref="A2:A3"/>
    <mergeCell ref="B1:L1"/>
    <mergeCell ref="B2:J2"/>
    <mergeCell ref="K20:L20"/>
    <mergeCell ref="K21:L21"/>
    <mergeCell ref="B25:L25"/>
    <mergeCell ref="A26:A27"/>
    <mergeCell ref="B26:J26"/>
  </mergeCell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5"/>
  <sheetViews>
    <sheetView topLeftCell="A61" zoomScale="70" zoomScaleNormal="70" workbookViewId="0">
      <selection activeCell="D97" sqref="D97"/>
    </sheetView>
  </sheetViews>
  <sheetFormatPr baseColWidth="10" defaultColWidth="12.625" defaultRowHeight="15" customHeight="1" x14ac:dyDescent="0.2"/>
  <cols>
    <col min="1" max="1" width="7.5" style="56" customWidth="1"/>
    <col min="2" max="2" width="15.5" customWidth="1"/>
    <col min="3" max="3" width="9.375" customWidth="1"/>
    <col min="4" max="4" width="61.75" customWidth="1"/>
    <col min="5" max="5" width="28.25" customWidth="1"/>
    <col min="6" max="6" width="21" customWidth="1"/>
    <col min="7" max="7" width="9.375" customWidth="1"/>
    <col min="8" max="8" width="18.25" customWidth="1"/>
    <col min="9" max="9" width="15.375" customWidth="1"/>
    <col min="10" max="10" width="20.75" customWidth="1"/>
    <col min="11" max="11" width="13.25" customWidth="1"/>
    <col min="12" max="12" width="14.5" customWidth="1"/>
    <col min="13" max="27" width="9.375" customWidth="1"/>
  </cols>
  <sheetData>
    <row r="1" spans="1:12" ht="27" thickBot="1" x14ac:dyDescent="0.45">
      <c r="A1" s="64"/>
      <c r="B1" s="376" t="s">
        <v>110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2" ht="26.25" x14ac:dyDescent="0.4">
      <c r="A2" s="377" t="s">
        <v>106</v>
      </c>
      <c r="B2" s="372" t="s">
        <v>31</v>
      </c>
      <c r="C2" s="373"/>
      <c r="D2" s="373"/>
      <c r="E2" s="373"/>
      <c r="F2" s="373"/>
      <c r="G2" s="373"/>
      <c r="H2" s="373"/>
      <c r="I2" s="373"/>
      <c r="J2" s="373"/>
      <c r="K2" s="72"/>
      <c r="L2" s="73"/>
    </row>
    <row r="3" spans="1:12" x14ac:dyDescent="0.2">
      <c r="A3" s="378"/>
      <c r="B3" s="65" t="s">
        <v>0</v>
      </c>
      <c r="C3" s="65" t="s">
        <v>1</v>
      </c>
      <c r="D3" s="65" t="s">
        <v>2</v>
      </c>
      <c r="E3" s="65" t="s">
        <v>3</v>
      </c>
      <c r="F3" s="65" t="s">
        <v>4</v>
      </c>
      <c r="G3" s="65" t="s">
        <v>5</v>
      </c>
      <c r="H3" s="65" t="s">
        <v>6</v>
      </c>
      <c r="I3" s="65" t="s">
        <v>7</v>
      </c>
      <c r="J3" s="65" t="s">
        <v>8</v>
      </c>
      <c r="K3" s="65" t="s">
        <v>9</v>
      </c>
      <c r="L3" s="74"/>
    </row>
    <row r="4" spans="1:12" x14ac:dyDescent="0.2">
      <c r="A4" s="150">
        <v>1</v>
      </c>
      <c r="B4" s="60" t="s">
        <v>172</v>
      </c>
      <c r="C4" s="62">
        <v>5</v>
      </c>
      <c r="D4" s="136" t="s">
        <v>312</v>
      </c>
      <c r="E4" s="132" t="s">
        <v>313</v>
      </c>
      <c r="F4" s="131" t="s">
        <v>42</v>
      </c>
      <c r="G4" s="145">
        <v>2018</v>
      </c>
      <c r="H4" s="62" t="s">
        <v>11</v>
      </c>
      <c r="I4" s="141">
        <v>359</v>
      </c>
      <c r="J4" s="161">
        <f>I4*C4</f>
        <v>1795</v>
      </c>
      <c r="K4" s="61">
        <v>4509</v>
      </c>
      <c r="L4" s="75"/>
    </row>
    <row r="5" spans="1:12" x14ac:dyDescent="0.2">
      <c r="A5" s="150">
        <v>2</v>
      </c>
      <c r="B5" s="60" t="s">
        <v>174</v>
      </c>
      <c r="C5" s="62">
        <v>5</v>
      </c>
      <c r="D5" s="262" t="s">
        <v>314</v>
      </c>
      <c r="E5" s="157" t="s">
        <v>315</v>
      </c>
      <c r="F5" s="156" t="s">
        <v>18</v>
      </c>
      <c r="G5" s="145">
        <v>2018</v>
      </c>
      <c r="H5" s="62" t="s">
        <v>11</v>
      </c>
      <c r="I5" s="134">
        <v>303</v>
      </c>
      <c r="J5" s="161">
        <f t="shared" ref="J5:J51" si="0">I5*C5</f>
        <v>1515</v>
      </c>
      <c r="K5" s="61" t="s">
        <v>2590</v>
      </c>
      <c r="L5" s="75"/>
    </row>
    <row r="6" spans="1:12" x14ac:dyDescent="0.2">
      <c r="A6" s="150">
        <v>3</v>
      </c>
      <c r="B6" s="60" t="s">
        <v>173</v>
      </c>
      <c r="C6" s="62">
        <v>2</v>
      </c>
      <c r="D6" s="262" t="s">
        <v>316</v>
      </c>
      <c r="E6" s="157" t="s">
        <v>317</v>
      </c>
      <c r="F6" s="156" t="s">
        <v>103</v>
      </c>
      <c r="G6" s="145">
        <v>2022</v>
      </c>
      <c r="H6" s="62" t="s">
        <v>11</v>
      </c>
      <c r="I6" s="134">
        <v>827</v>
      </c>
      <c r="J6" s="161">
        <f t="shared" si="0"/>
        <v>1654</v>
      </c>
      <c r="K6" s="61" t="s">
        <v>1066</v>
      </c>
      <c r="L6" s="75"/>
    </row>
    <row r="7" spans="1:12" x14ac:dyDescent="0.2">
      <c r="A7" s="150">
        <v>4</v>
      </c>
      <c r="B7" s="60" t="s">
        <v>172</v>
      </c>
      <c r="C7" s="62">
        <v>3</v>
      </c>
      <c r="D7" s="262" t="s">
        <v>318</v>
      </c>
      <c r="E7" s="157" t="s">
        <v>319</v>
      </c>
      <c r="F7" s="156" t="s">
        <v>320</v>
      </c>
      <c r="G7" s="145">
        <v>2022</v>
      </c>
      <c r="H7" s="62" t="s">
        <v>11</v>
      </c>
      <c r="I7" s="141">
        <v>412</v>
      </c>
      <c r="J7" s="161">
        <f>I7*C7</f>
        <v>1236</v>
      </c>
      <c r="K7" s="61">
        <v>4509</v>
      </c>
      <c r="L7" s="75"/>
    </row>
    <row r="8" spans="1:12" x14ac:dyDescent="0.2">
      <c r="A8" s="150">
        <v>5</v>
      </c>
      <c r="B8" s="60" t="s">
        <v>172</v>
      </c>
      <c r="C8" s="62">
        <v>3</v>
      </c>
      <c r="D8" s="262" t="s">
        <v>321</v>
      </c>
      <c r="E8" s="157" t="s">
        <v>322</v>
      </c>
      <c r="F8" s="156" t="s">
        <v>323</v>
      </c>
      <c r="G8" s="145">
        <v>2022</v>
      </c>
      <c r="H8" s="62" t="s">
        <v>11</v>
      </c>
      <c r="I8" s="141">
        <v>294</v>
      </c>
      <c r="J8" s="161">
        <f t="shared" si="0"/>
        <v>882</v>
      </c>
      <c r="K8" s="61">
        <v>4509</v>
      </c>
      <c r="L8" s="75"/>
    </row>
    <row r="9" spans="1:12" x14ac:dyDescent="0.2">
      <c r="A9" s="150">
        <v>6</v>
      </c>
      <c r="B9" s="60" t="s">
        <v>173</v>
      </c>
      <c r="C9" s="62">
        <v>2</v>
      </c>
      <c r="D9" s="262" t="s">
        <v>324</v>
      </c>
      <c r="E9" s="157" t="s">
        <v>325</v>
      </c>
      <c r="F9" s="156" t="s">
        <v>103</v>
      </c>
      <c r="G9" s="145">
        <v>2022</v>
      </c>
      <c r="H9" s="62" t="s">
        <v>11</v>
      </c>
      <c r="I9" s="134">
        <v>2513</v>
      </c>
      <c r="J9" s="161">
        <f t="shared" si="0"/>
        <v>5026</v>
      </c>
      <c r="K9" s="61" t="s">
        <v>1066</v>
      </c>
      <c r="L9" s="75"/>
    </row>
    <row r="10" spans="1:12" x14ac:dyDescent="0.2">
      <c r="A10" s="150">
        <v>7</v>
      </c>
      <c r="B10" s="60" t="s">
        <v>173</v>
      </c>
      <c r="C10" s="62">
        <v>2</v>
      </c>
      <c r="D10" s="262" t="s">
        <v>326</v>
      </c>
      <c r="E10" s="157" t="s">
        <v>327</v>
      </c>
      <c r="F10" s="156" t="s">
        <v>103</v>
      </c>
      <c r="G10" s="145">
        <v>2022</v>
      </c>
      <c r="H10" s="62" t="s">
        <v>11</v>
      </c>
      <c r="I10" s="134">
        <v>2513</v>
      </c>
      <c r="J10" s="161">
        <f t="shared" si="0"/>
        <v>5026</v>
      </c>
      <c r="K10" s="61" t="s">
        <v>1066</v>
      </c>
      <c r="L10" s="75"/>
    </row>
    <row r="11" spans="1:12" x14ac:dyDescent="0.2">
      <c r="A11" s="150">
        <v>8</v>
      </c>
      <c r="B11" s="60" t="s">
        <v>173</v>
      </c>
      <c r="C11" s="62">
        <v>2</v>
      </c>
      <c r="D11" s="262" t="s">
        <v>328</v>
      </c>
      <c r="E11" s="157" t="s">
        <v>329</v>
      </c>
      <c r="F11" s="156" t="s">
        <v>103</v>
      </c>
      <c r="G11" s="145">
        <v>2022</v>
      </c>
      <c r="H11" s="62" t="s">
        <v>11</v>
      </c>
      <c r="I11" s="134">
        <v>1986</v>
      </c>
      <c r="J11" s="161">
        <f t="shared" si="0"/>
        <v>3972</v>
      </c>
      <c r="K11" s="61" t="s">
        <v>1066</v>
      </c>
      <c r="L11" s="76"/>
    </row>
    <row r="12" spans="1:12" ht="15.75" customHeight="1" x14ac:dyDescent="0.2">
      <c r="A12" s="150">
        <v>9</v>
      </c>
      <c r="B12" s="60" t="s">
        <v>173</v>
      </c>
      <c r="C12" s="62">
        <v>2</v>
      </c>
      <c r="D12" s="262" t="s">
        <v>330</v>
      </c>
      <c r="E12" s="157" t="s">
        <v>331</v>
      </c>
      <c r="F12" s="156" t="s">
        <v>332</v>
      </c>
      <c r="G12" s="145">
        <v>2022</v>
      </c>
      <c r="H12" s="62" t="s">
        <v>11</v>
      </c>
      <c r="I12" s="134">
        <v>2498</v>
      </c>
      <c r="J12" s="161">
        <f t="shared" si="0"/>
        <v>4996</v>
      </c>
      <c r="K12" s="61" t="s">
        <v>1066</v>
      </c>
      <c r="L12" s="76"/>
    </row>
    <row r="13" spans="1:12" ht="15.75" customHeight="1" x14ac:dyDescent="0.2">
      <c r="A13" s="150">
        <v>10</v>
      </c>
      <c r="B13" s="60" t="s">
        <v>173</v>
      </c>
      <c r="C13" s="62">
        <v>2</v>
      </c>
      <c r="D13" s="262" t="s">
        <v>333</v>
      </c>
      <c r="E13" s="157" t="s">
        <v>334</v>
      </c>
      <c r="F13" s="156" t="s">
        <v>192</v>
      </c>
      <c r="G13" s="145">
        <v>2022</v>
      </c>
      <c r="H13" s="62" t="s">
        <v>11</v>
      </c>
      <c r="I13" s="134">
        <v>2179</v>
      </c>
      <c r="J13" s="161">
        <f t="shared" si="0"/>
        <v>4358</v>
      </c>
      <c r="K13" s="61" t="s">
        <v>1066</v>
      </c>
      <c r="L13" s="76"/>
    </row>
    <row r="14" spans="1:12" ht="15.75" customHeight="1" x14ac:dyDescent="0.2">
      <c r="A14" s="150">
        <v>11</v>
      </c>
      <c r="B14" s="60" t="s">
        <v>173</v>
      </c>
      <c r="C14" s="62">
        <v>2</v>
      </c>
      <c r="D14" s="262" t="s">
        <v>335</v>
      </c>
      <c r="E14" s="157" t="s">
        <v>336</v>
      </c>
      <c r="F14" s="156" t="s">
        <v>103</v>
      </c>
      <c r="G14" s="145">
        <v>2022</v>
      </c>
      <c r="H14" s="62" t="s">
        <v>11</v>
      </c>
      <c r="I14" s="134">
        <v>984</v>
      </c>
      <c r="J14" s="161">
        <f t="shared" si="0"/>
        <v>1968</v>
      </c>
      <c r="K14" s="61" t="s">
        <v>1066</v>
      </c>
      <c r="L14" s="76"/>
    </row>
    <row r="15" spans="1:12" ht="15.75" customHeight="1" x14ac:dyDescent="0.2">
      <c r="A15" s="150">
        <v>12</v>
      </c>
      <c r="B15" s="60" t="s">
        <v>173</v>
      </c>
      <c r="C15" s="62">
        <v>2</v>
      </c>
      <c r="D15" s="262" t="s">
        <v>337</v>
      </c>
      <c r="E15" s="157" t="s">
        <v>338</v>
      </c>
      <c r="F15" s="156" t="s">
        <v>103</v>
      </c>
      <c r="G15" s="145">
        <v>2022</v>
      </c>
      <c r="H15" s="62" t="s">
        <v>11</v>
      </c>
      <c r="I15" s="134">
        <v>1091</v>
      </c>
      <c r="J15" s="161">
        <f t="shared" si="0"/>
        <v>2182</v>
      </c>
      <c r="K15" s="61" t="s">
        <v>1066</v>
      </c>
      <c r="L15" s="76"/>
    </row>
    <row r="16" spans="1:12" ht="15.75" customHeight="1" x14ac:dyDescent="0.2">
      <c r="A16" s="150">
        <v>13</v>
      </c>
      <c r="B16" s="60" t="s">
        <v>173</v>
      </c>
      <c r="C16" s="62">
        <v>2</v>
      </c>
      <c r="D16" s="262" t="s">
        <v>339</v>
      </c>
      <c r="E16" s="157" t="s">
        <v>340</v>
      </c>
      <c r="F16" s="156" t="s">
        <v>332</v>
      </c>
      <c r="G16" s="145">
        <v>2022</v>
      </c>
      <c r="H16" s="62" t="s">
        <v>11</v>
      </c>
      <c r="I16" s="134">
        <v>1206</v>
      </c>
      <c r="J16" s="161">
        <f t="shared" si="0"/>
        <v>2412</v>
      </c>
      <c r="K16" s="61" t="s">
        <v>1066</v>
      </c>
      <c r="L16" s="76"/>
    </row>
    <row r="17" spans="1:12" ht="18" customHeight="1" x14ac:dyDescent="0.2">
      <c r="A17" s="150">
        <v>14</v>
      </c>
      <c r="B17" s="60" t="s">
        <v>173</v>
      </c>
      <c r="C17" s="62">
        <v>2</v>
      </c>
      <c r="D17" s="262" t="s">
        <v>341</v>
      </c>
      <c r="E17" s="157" t="s">
        <v>342</v>
      </c>
      <c r="F17" s="156" t="s">
        <v>332</v>
      </c>
      <c r="G17" s="145">
        <v>2022</v>
      </c>
      <c r="H17" s="62" t="s">
        <v>11</v>
      </c>
      <c r="I17" s="134">
        <v>1206</v>
      </c>
      <c r="J17" s="161">
        <f t="shared" si="0"/>
        <v>2412</v>
      </c>
      <c r="K17" s="61" t="s">
        <v>1066</v>
      </c>
      <c r="L17" s="76"/>
    </row>
    <row r="18" spans="1:12" ht="15.75" customHeight="1" x14ac:dyDescent="0.2">
      <c r="A18" s="150">
        <v>15</v>
      </c>
      <c r="B18" s="60" t="s">
        <v>173</v>
      </c>
      <c r="C18" s="62">
        <v>2</v>
      </c>
      <c r="D18" s="262" t="s">
        <v>343</v>
      </c>
      <c r="E18" s="157" t="s">
        <v>344</v>
      </c>
      <c r="F18" s="156" t="s">
        <v>192</v>
      </c>
      <c r="G18" s="145">
        <v>2022</v>
      </c>
      <c r="H18" s="62" t="s">
        <v>11</v>
      </c>
      <c r="I18" s="134">
        <v>2047</v>
      </c>
      <c r="J18" s="161">
        <f t="shared" si="0"/>
        <v>4094</v>
      </c>
      <c r="K18" s="61" t="s">
        <v>1066</v>
      </c>
      <c r="L18" s="76"/>
    </row>
    <row r="19" spans="1:12" ht="15.75" customHeight="1" x14ac:dyDescent="0.2">
      <c r="A19" s="150">
        <v>16</v>
      </c>
      <c r="B19" s="60" t="s">
        <v>173</v>
      </c>
      <c r="C19" s="62">
        <v>2</v>
      </c>
      <c r="D19" s="262" t="s">
        <v>345</v>
      </c>
      <c r="E19" s="157" t="s">
        <v>346</v>
      </c>
      <c r="F19" s="156" t="s">
        <v>347</v>
      </c>
      <c r="G19" s="145">
        <v>2022</v>
      </c>
      <c r="H19" s="62" t="s">
        <v>11</v>
      </c>
      <c r="I19" s="134">
        <v>2311</v>
      </c>
      <c r="J19" s="161">
        <f>I19*C19</f>
        <v>4622</v>
      </c>
      <c r="K19" s="61" t="s">
        <v>1066</v>
      </c>
      <c r="L19" s="76"/>
    </row>
    <row r="20" spans="1:12" ht="14.25" customHeight="1" x14ac:dyDescent="0.2">
      <c r="A20" s="150">
        <v>17</v>
      </c>
      <c r="B20" s="60" t="s">
        <v>173</v>
      </c>
      <c r="C20" s="62">
        <v>2</v>
      </c>
      <c r="D20" s="262" t="s">
        <v>348</v>
      </c>
      <c r="E20" s="157" t="s">
        <v>349</v>
      </c>
      <c r="F20" s="156" t="s">
        <v>350</v>
      </c>
      <c r="G20" s="145">
        <v>2022</v>
      </c>
      <c r="H20" s="62" t="s">
        <v>11</v>
      </c>
      <c r="I20" s="134">
        <v>5083</v>
      </c>
      <c r="J20" s="161">
        <f t="shared" si="0"/>
        <v>10166</v>
      </c>
      <c r="K20" s="61" t="s">
        <v>1066</v>
      </c>
      <c r="L20" s="76"/>
    </row>
    <row r="21" spans="1:12" ht="15.75" customHeight="1" x14ac:dyDescent="0.2">
      <c r="A21" s="150">
        <v>18</v>
      </c>
      <c r="B21" s="60" t="s">
        <v>173</v>
      </c>
      <c r="C21" s="62">
        <v>2</v>
      </c>
      <c r="D21" s="262" t="s">
        <v>351</v>
      </c>
      <c r="E21" s="157" t="s">
        <v>352</v>
      </c>
      <c r="F21" s="156" t="s">
        <v>205</v>
      </c>
      <c r="G21" s="145">
        <v>2022</v>
      </c>
      <c r="H21" s="62" t="s">
        <v>11</v>
      </c>
      <c r="I21" s="134">
        <v>3088</v>
      </c>
      <c r="J21" s="161">
        <f t="shared" si="0"/>
        <v>6176</v>
      </c>
      <c r="K21" s="61" t="s">
        <v>1066</v>
      </c>
      <c r="L21" s="76"/>
    </row>
    <row r="22" spans="1:12" ht="15.75" customHeight="1" x14ac:dyDescent="0.2">
      <c r="A22" s="150">
        <v>19</v>
      </c>
      <c r="B22" s="60" t="s">
        <v>174</v>
      </c>
      <c r="C22" s="62">
        <v>2</v>
      </c>
      <c r="D22" s="262" t="s">
        <v>353</v>
      </c>
      <c r="E22" s="157" t="s">
        <v>354</v>
      </c>
      <c r="F22" s="156" t="s">
        <v>192</v>
      </c>
      <c r="G22" s="145">
        <v>2022</v>
      </c>
      <c r="H22" s="62" t="s">
        <v>11</v>
      </c>
      <c r="I22" s="134">
        <v>2805</v>
      </c>
      <c r="J22" s="161">
        <f t="shared" si="0"/>
        <v>5610</v>
      </c>
      <c r="K22" s="61" t="s">
        <v>2590</v>
      </c>
      <c r="L22" s="76"/>
    </row>
    <row r="23" spans="1:12" ht="18.75" customHeight="1" x14ac:dyDescent="0.2">
      <c r="A23" s="150">
        <v>20</v>
      </c>
      <c r="B23" s="60" t="s">
        <v>173</v>
      </c>
      <c r="C23" s="62">
        <v>2</v>
      </c>
      <c r="D23" s="262" t="s">
        <v>355</v>
      </c>
      <c r="E23" s="157" t="s">
        <v>356</v>
      </c>
      <c r="F23" s="156" t="s">
        <v>103</v>
      </c>
      <c r="G23" s="145">
        <v>2022</v>
      </c>
      <c r="H23" s="62" t="s">
        <v>11</v>
      </c>
      <c r="I23" s="134">
        <v>734</v>
      </c>
      <c r="J23" s="161">
        <f t="shared" si="0"/>
        <v>1468</v>
      </c>
      <c r="K23" s="61" t="s">
        <v>1066</v>
      </c>
      <c r="L23" s="76"/>
    </row>
    <row r="24" spans="1:12" ht="15" customHeight="1" x14ac:dyDescent="0.2">
      <c r="A24" s="150">
        <v>21</v>
      </c>
      <c r="B24" s="60" t="s">
        <v>173</v>
      </c>
      <c r="C24" s="62">
        <v>2</v>
      </c>
      <c r="D24" s="262" t="s">
        <v>357</v>
      </c>
      <c r="E24" s="157" t="s">
        <v>358</v>
      </c>
      <c r="F24" s="156" t="s">
        <v>103</v>
      </c>
      <c r="G24" s="145">
        <v>2022</v>
      </c>
      <c r="H24" s="62" t="s">
        <v>11</v>
      </c>
      <c r="I24" s="134">
        <v>1208</v>
      </c>
      <c r="J24" s="161">
        <f t="shared" si="0"/>
        <v>2416</v>
      </c>
      <c r="K24" s="61" t="s">
        <v>1066</v>
      </c>
      <c r="L24" s="76"/>
    </row>
    <row r="25" spans="1:12" ht="15.75" customHeight="1" x14ac:dyDescent="0.2">
      <c r="A25" s="150">
        <v>22</v>
      </c>
      <c r="B25" s="60" t="s">
        <v>173</v>
      </c>
      <c r="C25" s="62">
        <v>2</v>
      </c>
      <c r="D25" s="262" t="s">
        <v>359</v>
      </c>
      <c r="E25" s="157" t="s">
        <v>360</v>
      </c>
      <c r="F25" s="156" t="s">
        <v>347</v>
      </c>
      <c r="G25" s="145">
        <v>2022</v>
      </c>
      <c r="H25" s="62" t="s">
        <v>11</v>
      </c>
      <c r="I25" s="134">
        <v>2311</v>
      </c>
      <c r="J25" s="161">
        <f t="shared" si="0"/>
        <v>4622</v>
      </c>
      <c r="K25" s="61" t="s">
        <v>1066</v>
      </c>
      <c r="L25" s="76"/>
    </row>
    <row r="26" spans="1:12" ht="15.75" customHeight="1" x14ac:dyDescent="0.2">
      <c r="A26" s="150">
        <v>23</v>
      </c>
      <c r="B26" s="60" t="s">
        <v>172</v>
      </c>
      <c r="C26" s="62">
        <v>3</v>
      </c>
      <c r="D26" s="262" t="s">
        <v>361</v>
      </c>
      <c r="E26" s="157" t="s">
        <v>362</v>
      </c>
      <c r="F26" s="156" t="s">
        <v>332</v>
      </c>
      <c r="G26" s="145">
        <v>2022</v>
      </c>
      <c r="H26" s="62" t="s">
        <v>11</v>
      </c>
      <c r="I26" s="141">
        <v>347</v>
      </c>
      <c r="J26" s="161">
        <f t="shared" si="0"/>
        <v>1041</v>
      </c>
      <c r="K26" s="61">
        <v>4509</v>
      </c>
      <c r="L26" s="76"/>
    </row>
    <row r="27" spans="1:12" ht="15.75" customHeight="1" x14ac:dyDescent="0.2">
      <c r="A27" s="150">
        <v>24</v>
      </c>
      <c r="B27" s="60" t="s">
        <v>173</v>
      </c>
      <c r="C27" s="62">
        <v>2</v>
      </c>
      <c r="D27" s="262" t="s">
        <v>363</v>
      </c>
      <c r="E27" s="157" t="s">
        <v>364</v>
      </c>
      <c r="F27" s="156" t="s">
        <v>103</v>
      </c>
      <c r="G27" s="145">
        <v>2022</v>
      </c>
      <c r="H27" s="62" t="s">
        <v>11</v>
      </c>
      <c r="I27" s="134">
        <v>2250</v>
      </c>
      <c r="J27" s="161">
        <f t="shared" si="0"/>
        <v>4500</v>
      </c>
      <c r="K27" s="61" t="s">
        <v>1066</v>
      </c>
      <c r="L27" s="76"/>
    </row>
    <row r="28" spans="1:12" ht="15.75" customHeight="1" x14ac:dyDescent="0.2">
      <c r="A28" s="150">
        <v>25</v>
      </c>
      <c r="B28" s="60" t="s">
        <v>173</v>
      </c>
      <c r="C28" s="62">
        <v>2</v>
      </c>
      <c r="D28" s="262" t="s">
        <v>365</v>
      </c>
      <c r="E28" s="157" t="s">
        <v>366</v>
      </c>
      <c r="F28" s="156" t="s">
        <v>103</v>
      </c>
      <c r="G28" s="145">
        <v>2022</v>
      </c>
      <c r="H28" s="62" t="s">
        <v>11</v>
      </c>
      <c r="I28" s="134">
        <v>668</v>
      </c>
      <c r="J28" s="161">
        <f t="shared" si="0"/>
        <v>1336</v>
      </c>
      <c r="K28" s="61" t="s">
        <v>1066</v>
      </c>
      <c r="L28" s="76"/>
    </row>
    <row r="29" spans="1:12" ht="15.75" customHeight="1" x14ac:dyDescent="0.2">
      <c r="A29" s="150">
        <v>26</v>
      </c>
      <c r="B29" s="60" t="s">
        <v>174</v>
      </c>
      <c r="C29" s="62">
        <v>2</v>
      </c>
      <c r="D29" s="262" t="s">
        <v>367</v>
      </c>
      <c r="E29" s="157" t="s">
        <v>368</v>
      </c>
      <c r="F29" s="156" t="s">
        <v>369</v>
      </c>
      <c r="G29" s="145">
        <v>2022</v>
      </c>
      <c r="H29" s="62" t="s">
        <v>11</v>
      </c>
      <c r="I29" s="134">
        <v>1385</v>
      </c>
      <c r="J29" s="161">
        <f t="shared" si="0"/>
        <v>2770</v>
      </c>
      <c r="K29" s="61" t="s">
        <v>2590</v>
      </c>
      <c r="L29" s="76"/>
    </row>
    <row r="30" spans="1:12" ht="15.75" customHeight="1" x14ac:dyDescent="0.2">
      <c r="A30" s="150">
        <v>27</v>
      </c>
      <c r="B30" s="60" t="s">
        <v>172</v>
      </c>
      <c r="C30" s="62">
        <v>3</v>
      </c>
      <c r="D30" s="262" t="s">
        <v>370</v>
      </c>
      <c r="E30" s="157" t="s">
        <v>371</v>
      </c>
      <c r="F30" s="156" t="s">
        <v>103</v>
      </c>
      <c r="G30" s="145">
        <v>2022</v>
      </c>
      <c r="H30" s="62" t="s">
        <v>11</v>
      </c>
      <c r="I30" s="141">
        <v>399</v>
      </c>
      <c r="J30" s="161">
        <f t="shared" si="0"/>
        <v>1197</v>
      </c>
      <c r="K30" s="61">
        <v>4509</v>
      </c>
      <c r="L30" s="76"/>
    </row>
    <row r="31" spans="1:12" ht="15.75" customHeight="1" x14ac:dyDescent="0.2">
      <c r="A31" s="150">
        <v>28</v>
      </c>
      <c r="B31" s="60" t="s">
        <v>173</v>
      </c>
      <c r="C31" s="62">
        <v>2</v>
      </c>
      <c r="D31" s="262" t="s">
        <v>372</v>
      </c>
      <c r="E31" s="157" t="s">
        <v>373</v>
      </c>
      <c r="F31" s="156" t="s">
        <v>374</v>
      </c>
      <c r="G31" s="145">
        <v>2022</v>
      </c>
      <c r="H31" s="62" t="s">
        <v>11</v>
      </c>
      <c r="I31" s="134">
        <v>1009</v>
      </c>
      <c r="J31" s="161">
        <f t="shared" si="0"/>
        <v>2018</v>
      </c>
      <c r="K31" s="61" t="s">
        <v>1066</v>
      </c>
      <c r="L31" s="76"/>
    </row>
    <row r="32" spans="1:12" s="27" customFormat="1" ht="15.75" customHeight="1" x14ac:dyDescent="0.2">
      <c r="A32" s="150">
        <v>29</v>
      </c>
      <c r="B32" s="60" t="s">
        <v>173</v>
      </c>
      <c r="C32" s="62">
        <v>2</v>
      </c>
      <c r="D32" s="262" t="s">
        <v>375</v>
      </c>
      <c r="E32" s="157" t="s">
        <v>376</v>
      </c>
      <c r="F32" s="156" t="s">
        <v>103</v>
      </c>
      <c r="G32" s="145">
        <v>2022</v>
      </c>
      <c r="H32" s="62" t="s">
        <v>11</v>
      </c>
      <c r="I32" s="134">
        <v>2250</v>
      </c>
      <c r="J32" s="161">
        <f t="shared" si="0"/>
        <v>4500</v>
      </c>
      <c r="K32" s="61" t="s">
        <v>1066</v>
      </c>
      <c r="L32" s="76"/>
    </row>
    <row r="33" spans="1:12" s="27" customFormat="1" ht="15.75" customHeight="1" x14ac:dyDescent="0.2">
      <c r="A33" s="150">
        <v>30</v>
      </c>
      <c r="B33" s="60" t="s">
        <v>173</v>
      </c>
      <c r="C33" s="62">
        <v>2</v>
      </c>
      <c r="D33" s="262" t="s">
        <v>377</v>
      </c>
      <c r="E33" s="157" t="s">
        <v>378</v>
      </c>
      <c r="F33" s="156" t="s">
        <v>103</v>
      </c>
      <c r="G33" s="145">
        <v>2022</v>
      </c>
      <c r="H33" s="62" t="s">
        <v>11</v>
      </c>
      <c r="I33" s="134">
        <v>708</v>
      </c>
      <c r="J33" s="161">
        <f t="shared" si="0"/>
        <v>1416</v>
      </c>
      <c r="K33" s="61" t="s">
        <v>1066</v>
      </c>
      <c r="L33" s="76"/>
    </row>
    <row r="34" spans="1:12" s="27" customFormat="1" ht="15.75" customHeight="1" x14ac:dyDescent="0.2">
      <c r="A34" s="150">
        <v>31</v>
      </c>
      <c r="B34" s="60" t="s">
        <v>173</v>
      </c>
      <c r="C34" s="62">
        <v>2</v>
      </c>
      <c r="D34" s="262" t="s">
        <v>379</v>
      </c>
      <c r="E34" s="157" t="s">
        <v>380</v>
      </c>
      <c r="F34" s="156" t="s">
        <v>103</v>
      </c>
      <c r="G34" s="145">
        <v>2022</v>
      </c>
      <c r="H34" s="62" t="s">
        <v>11</v>
      </c>
      <c r="I34" s="134">
        <v>2250</v>
      </c>
      <c r="J34" s="161">
        <f t="shared" si="0"/>
        <v>4500</v>
      </c>
      <c r="K34" s="61" t="s">
        <v>1066</v>
      </c>
      <c r="L34" s="76"/>
    </row>
    <row r="35" spans="1:12" s="27" customFormat="1" ht="15.75" customHeight="1" x14ac:dyDescent="0.2">
      <c r="A35" s="150">
        <v>32</v>
      </c>
      <c r="B35" s="60" t="s">
        <v>173</v>
      </c>
      <c r="C35" s="62">
        <v>2</v>
      </c>
      <c r="D35" s="262" t="s">
        <v>381</v>
      </c>
      <c r="E35" s="157" t="s">
        <v>382</v>
      </c>
      <c r="F35" s="156" t="s">
        <v>103</v>
      </c>
      <c r="G35" s="145">
        <v>2022</v>
      </c>
      <c r="H35" s="62" t="s">
        <v>11</v>
      </c>
      <c r="I35" s="134">
        <v>1591</v>
      </c>
      <c r="J35" s="161">
        <f t="shared" si="0"/>
        <v>3182</v>
      </c>
      <c r="K35" s="61" t="s">
        <v>1066</v>
      </c>
      <c r="L35" s="76"/>
    </row>
    <row r="36" spans="1:12" s="27" customFormat="1" ht="15.75" customHeight="1" x14ac:dyDescent="0.2">
      <c r="A36" s="150">
        <v>33</v>
      </c>
      <c r="B36" s="60" t="s">
        <v>173</v>
      </c>
      <c r="C36" s="62">
        <v>2</v>
      </c>
      <c r="D36" s="262" t="s">
        <v>383</v>
      </c>
      <c r="E36" s="157" t="s">
        <v>384</v>
      </c>
      <c r="F36" s="156" t="s">
        <v>103</v>
      </c>
      <c r="G36" s="145">
        <v>2022</v>
      </c>
      <c r="H36" s="62" t="s">
        <v>11</v>
      </c>
      <c r="I36" s="134">
        <v>734</v>
      </c>
      <c r="J36" s="161">
        <f t="shared" si="0"/>
        <v>1468</v>
      </c>
      <c r="K36" s="61" t="s">
        <v>1066</v>
      </c>
      <c r="L36" s="76"/>
    </row>
    <row r="37" spans="1:12" s="27" customFormat="1" ht="15.75" customHeight="1" x14ac:dyDescent="0.2">
      <c r="A37" s="150">
        <v>34</v>
      </c>
      <c r="B37" s="60" t="s">
        <v>172</v>
      </c>
      <c r="C37" s="62">
        <v>2</v>
      </c>
      <c r="D37" s="262" t="s">
        <v>385</v>
      </c>
      <c r="E37" s="157" t="s">
        <v>386</v>
      </c>
      <c r="F37" s="156" t="s">
        <v>103</v>
      </c>
      <c r="G37" s="145">
        <v>2022</v>
      </c>
      <c r="H37" s="62" t="s">
        <v>11</v>
      </c>
      <c r="I37" s="141">
        <v>1782</v>
      </c>
      <c r="J37" s="161">
        <f t="shared" si="0"/>
        <v>3564</v>
      </c>
      <c r="K37" s="61">
        <v>4509</v>
      </c>
      <c r="L37" s="76"/>
    </row>
    <row r="38" spans="1:12" s="27" customFormat="1" ht="17.25" customHeight="1" x14ac:dyDescent="0.2">
      <c r="A38" s="150">
        <v>35</v>
      </c>
      <c r="B38" s="60" t="s">
        <v>173</v>
      </c>
      <c r="C38" s="62">
        <v>2</v>
      </c>
      <c r="D38" s="262" t="s">
        <v>387</v>
      </c>
      <c r="E38" s="157" t="s">
        <v>388</v>
      </c>
      <c r="F38" s="156" t="s">
        <v>103</v>
      </c>
      <c r="G38" s="145">
        <v>2022</v>
      </c>
      <c r="H38" s="62" t="s">
        <v>11</v>
      </c>
      <c r="I38" s="134">
        <v>3436</v>
      </c>
      <c r="J38" s="161">
        <f t="shared" si="0"/>
        <v>6872</v>
      </c>
      <c r="K38" s="61" t="s">
        <v>1066</v>
      </c>
      <c r="L38" s="76"/>
    </row>
    <row r="39" spans="1:12" s="27" customFormat="1" ht="15.75" customHeight="1" x14ac:dyDescent="0.2">
      <c r="A39" s="150">
        <v>36</v>
      </c>
      <c r="B39" s="60" t="s">
        <v>173</v>
      </c>
      <c r="C39" s="62">
        <v>2</v>
      </c>
      <c r="D39" s="262" t="s">
        <v>389</v>
      </c>
      <c r="E39" s="157" t="s">
        <v>390</v>
      </c>
      <c r="F39" s="156" t="s">
        <v>103</v>
      </c>
      <c r="G39" s="145">
        <v>2022</v>
      </c>
      <c r="H39" s="62" t="s">
        <v>11</v>
      </c>
      <c r="I39" s="134">
        <v>2776</v>
      </c>
      <c r="J39" s="161">
        <f t="shared" si="0"/>
        <v>5552</v>
      </c>
      <c r="K39" s="61" t="s">
        <v>1066</v>
      </c>
      <c r="L39" s="76"/>
    </row>
    <row r="40" spans="1:12" s="27" customFormat="1" ht="15.75" customHeight="1" x14ac:dyDescent="0.2">
      <c r="A40" s="150">
        <v>37</v>
      </c>
      <c r="B40" s="60" t="s">
        <v>173</v>
      </c>
      <c r="C40" s="62">
        <v>2</v>
      </c>
      <c r="D40" s="262" t="s">
        <v>391</v>
      </c>
      <c r="E40" s="157" t="s">
        <v>392</v>
      </c>
      <c r="F40" s="156" t="s">
        <v>103</v>
      </c>
      <c r="G40" s="145">
        <v>2022</v>
      </c>
      <c r="H40" s="62" t="s">
        <v>11</v>
      </c>
      <c r="I40" s="134">
        <v>2250</v>
      </c>
      <c r="J40" s="161">
        <f t="shared" si="0"/>
        <v>4500</v>
      </c>
      <c r="K40" s="61" t="s">
        <v>1066</v>
      </c>
      <c r="L40" s="76"/>
    </row>
    <row r="41" spans="1:12" ht="15.75" customHeight="1" x14ac:dyDescent="0.2">
      <c r="A41" s="150">
        <v>38</v>
      </c>
      <c r="B41" s="60" t="s">
        <v>173</v>
      </c>
      <c r="C41" s="62">
        <v>2</v>
      </c>
      <c r="D41" s="262" t="s">
        <v>393</v>
      </c>
      <c r="E41" s="157" t="s">
        <v>394</v>
      </c>
      <c r="F41" s="156" t="s">
        <v>103</v>
      </c>
      <c r="G41" s="145">
        <v>2022</v>
      </c>
      <c r="H41" s="62" t="s">
        <v>11</v>
      </c>
      <c r="I41" s="134">
        <v>1855</v>
      </c>
      <c r="J41" s="161">
        <f t="shared" si="0"/>
        <v>3710</v>
      </c>
      <c r="K41" s="61" t="s">
        <v>1066</v>
      </c>
      <c r="L41" s="76"/>
    </row>
    <row r="42" spans="1:12" ht="15.75" customHeight="1" x14ac:dyDescent="0.2">
      <c r="A42" s="150">
        <v>39</v>
      </c>
      <c r="B42" s="60" t="s">
        <v>173</v>
      </c>
      <c r="C42" s="62">
        <v>2</v>
      </c>
      <c r="D42" s="262" t="s">
        <v>395</v>
      </c>
      <c r="E42" s="157" t="s">
        <v>396</v>
      </c>
      <c r="F42" s="156" t="s">
        <v>103</v>
      </c>
      <c r="G42" s="145">
        <v>2022</v>
      </c>
      <c r="H42" s="62" t="s">
        <v>11</v>
      </c>
      <c r="I42" s="134">
        <v>932</v>
      </c>
      <c r="J42" s="161">
        <f t="shared" si="0"/>
        <v>1864</v>
      </c>
      <c r="K42" s="61" t="s">
        <v>1066</v>
      </c>
      <c r="L42" s="76"/>
    </row>
    <row r="43" spans="1:12" ht="15.75" customHeight="1" x14ac:dyDescent="0.2">
      <c r="A43" s="150">
        <v>40</v>
      </c>
      <c r="B43" s="60" t="s">
        <v>173</v>
      </c>
      <c r="C43" s="62">
        <v>2</v>
      </c>
      <c r="D43" s="262" t="s">
        <v>397</v>
      </c>
      <c r="E43" s="157" t="s">
        <v>398</v>
      </c>
      <c r="F43" s="156" t="s">
        <v>103</v>
      </c>
      <c r="G43" s="145">
        <v>2022</v>
      </c>
      <c r="H43" s="62" t="s">
        <v>11</v>
      </c>
      <c r="I43" s="134">
        <v>655</v>
      </c>
      <c r="J43" s="161">
        <f t="shared" si="0"/>
        <v>1310</v>
      </c>
      <c r="K43" s="61" t="s">
        <v>1066</v>
      </c>
      <c r="L43" s="76"/>
    </row>
    <row r="44" spans="1:12" ht="15.75" customHeight="1" x14ac:dyDescent="0.2">
      <c r="A44" s="150">
        <v>41</v>
      </c>
      <c r="B44" s="60" t="s">
        <v>173</v>
      </c>
      <c r="C44" s="62">
        <v>2</v>
      </c>
      <c r="D44" s="262" t="s">
        <v>399</v>
      </c>
      <c r="E44" s="157" t="s">
        <v>400</v>
      </c>
      <c r="F44" s="156" t="s">
        <v>103</v>
      </c>
      <c r="G44" s="145">
        <v>2022</v>
      </c>
      <c r="H44" s="62" t="s">
        <v>11</v>
      </c>
      <c r="I44" s="134">
        <v>1855</v>
      </c>
      <c r="J44" s="161">
        <f t="shared" si="0"/>
        <v>3710</v>
      </c>
      <c r="K44" s="61" t="s">
        <v>1066</v>
      </c>
      <c r="L44" s="76"/>
    </row>
    <row r="45" spans="1:12" ht="15.75" customHeight="1" x14ac:dyDescent="0.2">
      <c r="A45" s="150">
        <v>42</v>
      </c>
      <c r="B45" s="60" t="s">
        <v>172</v>
      </c>
      <c r="C45" s="62">
        <v>3</v>
      </c>
      <c r="D45" s="262" t="s">
        <v>401</v>
      </c>
      <c r="E45" s="157" t="s">
        <v>402</v>
      </c>
      <c r="F45" s="156" t="s">
        <v>323</v>
      </c>
      <c r="G45" s="145">
        <v>2022</v>
      </c>
      <c r="H45" s="62" t="s">
        <v>11</v>
      </c>
      <c r="I45" s="141">
        <v>469</v>
      </c>
      <c r="J45" s="161">
        <f t="shared" si="0"/>
        <v>1407</v>
      </c>
      <c r="K45" s="61">
        <v>4509</v>
      </c>
      <c r="L45" s="76"/>
    </row>
    <row r="46" spans="1:12" ht="15.75" customHeight="1" x14ac:dyDescent="0.2">
      <c r="A46" s="150">
        <v>43</v>
      </c>
      <c r="B46" s="60" t="s">
        <v>172</v>
      </c>
      <c r="C46" s="62">
        <v>3</v>
      </c>
      <c r="D46" s="262" t="s">
        <v>403</v>
      </c>
      <c r="E46" s="157" t="s">
        <v>404</v>
      </c>
      <c r="F46" s="156" t="s">
        <v>405</v>
      </c>
      <c r="G46" s="145">
        <v>2022</v>
      </c>
      <c r="H46" s="62" t="s">
        <v>11</v>
      </c>
      <c r="I46" s="141">
        <v>416</v>
      </c>
      <c r="J46" s="161">
        <f t="shared" si="0"/>
        <v>1248</v>
      </c>
      <c r="K46" s="61">
        <v>4509</v>
      </c>
      <c r="L46" s="76"/>
    </row>
    <row r="47" spans="1:12" ht="15.75" customHeight="1" x14ac:dyDescent="0.2">
      <c r="A47" s="150">
        <v>44</v>
      </c>
      <c r="B47" s="60" t="s">
        <v>173</v>
      </c>
      <c r="C47" s="62">
        <v>2</v>
      </c>
      <c r="D47" s="262" t="s">
        <v>406</v>
      </c>
      <c r="E47" s="157" t="s">
        <v>407</v>
      </c>
      <c r="F47" s="156" t="s">
        <v>369</v>
      </c>
      <c r="G47" s="145">
        <v>2022</v>
      </c>
      <c r="H47" s="62" t="s">
        <v>11</v>
      </c>
      <c r="I47" s="134">
        <v>3395</v>
      </c>
      <c r="J47" s="161">
        <f t="shared" si="0"/>
        <v>6790</v>
      </c>
      <c r="K47" s="61" t="s">
        <v>1066</v>
      </c>
      <c r="L47" s="76"/>
    </row>
    <row r="48" spans="1:12" ht="15.75" customHeight="1" x14ac:dyDescent="0.2">
      <c r="A48" s="150">
        <v>45</v>
      </c>
      <c r="B48" s="60" t="s">
        <v>174</v>
      </c>
      <c r="C48" s="62">
        <v>2</v>
      </c>
      <c r="D48" s="262" t="s">
        <v>408</v>
      </c>
      <c r="E48" s="157" t="s">
        <v>409</v>
      </c>
      <c r="F48" s="156" t="s">
        <v>369</v>
      </c>
      <c r="G48" s="145">
        <v>2022</v>
      </c>
      <c r="H48" s="62" t="s">
        <v>11</v>
      </c>
      <c r="I48" s="134">
        <v>429</v>
      </c>
      <c r="J48" s="161">
        <f t="shared" si="0"/>
        <v>858</v>
      </c>
      <c r="K48" s="61" t="s">
        <v>2590</v>
      </c>
      <c r="L48" s="76"/>
    </row>
    <row r="49" spans="1:12" s="27" customFormat="1" ht="15.75" customHeight="1" x14ac:dyDescent="0.2">
      <c r="A49" s="150">
        <v>46</v>
      </c>
      <c r="B49" s="60" t="s">
        <v>174</v>
      </c>
      <c r="C49" s="62">
        <v>2</v>
      </c>
      <c r="D49" s="262" t="s">
        <v>410</v>
      </c>
      <c r="E49" s="157" t="s">
        <v>411</v>
      </c>
      <c r="F49" s="156" t="s">
        <v>369</v>
      </c>
      <c r="G49" s="145">
        <v>2022</v>
      </c>
      <c r="H49" s="62" t="s">
        <v>11</v>
      </c>
      <c r="I49" s="134">
        <v>769</v>
      </c>
      <c r="J49" s="161">
        <f t="shared" si="0"/>
        <v>1538</v>
      </c>
      <c r="K49" s="61" t="s">
        <v>2590</v>
      </c>
      <c r="L49" s="76"/>
    </row>
    <row r="50" spans="1:12" s="27" customFormat="1" ht="15.75" customHeight="1" x14ac:dyDescent="0.2">
      <c r="A50" s="150">
        <v>47</v>
      </c>
      <c r="B50" s="60" t="s">
        <v>174</v>
      </c>
      <c r="C50" s="62">
        <v>2</v>
      </c>
      <c r="D50" s="136" t="s">
        <v>412</v>
      </c>
      <c r="E50" s="132" t="s">
        <v>413</v>
      </c>
      <c r="F50" s="131" t="s">
        <v>369</v>
      </c>
      <c r="G50" s="131">
        <v>2022</v>
      </c>
      <c r="H50" s="62" t="s">
        <v>11</v>
      </c>
      <c r="I50" s="134">
        <v>531</v>
      </c>
      <c r="J50" s="161">
        <f t="shared" si="0"/>
        <v>1062</v>
      </c>
      <c r="K50" s="61" t="s">
        <v>2590</v>
      </c>
      <c r="L50" s="76"/>
    </row>
    <row r="51" spans="1:12" s="27" customFormat="1" ht="15.75" customHeight="1" x14ac:dyDescent="0.2">
      <c r="A51" s="150">
        <v>48</v>
      </c>
      <c r="B51" s="60" t="s">
        <v>173</v>
      </c>
      <c r="C51" s="62">
        <v>2</v>
      </c>
      <c r="D51" s="136" t="s">
        <v>414</v>
      </c>
      <c r="E51" s="132" t="s">
        <v>415</v>
      </c>
      <c r="F51" s="131" t="s">
        <v>350</v>
      </c>
      <c r="G51" s="131">
        <v>2022</v>
      </c>
      <c r="H51" s="62" t="s">
        <v>11</v>
      </c>
      <c r="I51" s="134">
        <v>4247</v>
      </c>
      <c r="J51" s="161">
        <f t="shared" si="0"/>
        <v>8494</v>
      </c>
      <c r="K51" s="61" t="s">
        <v>1066</v>
      </c>
      <c r="L51" s="76"/>
    </row>
    <row r="52" spans="1:12" ht="15.75" customHeight="1" thickBot="1" x14ac:dyDescent="0.25">
      <c r="A52" s="77"/>
      <c r="B52" s="98"/>
      <c r="C52" s="99"/>
      <c r="D52" s="100"/>
      <c r="E52" s="100"/>
      <c r="F52" s="100"/>
      <c r="G52" s="101"/>
      <c r="H52" s="100"/>
      <c r="I52" s="100"/>
      <c r="J52" s="102"/>
      <c r="K52" s="103"/>
      <c r="L52" s="78"/>
    </row>
    <row r="53" spans="1:12" ht="15.75" customHeight="1" x14ac:dyDescent="0.25">
      <c r="A53" s="64"/>
      <c r="B53" s="68"/>
      <c r="C53" s="68"/>
      <c r="D53" s="64"/>
      <c r="E53" s="64"/>
      <c r="F53" s="64"/>
      <c r="G53" s="64"/>
      <c r="H53" s="64"/>
      <c r="I53" s="64"/>
      <c r="J53" s="64"/>
      <c r="K53" s="69"/>
      <c r="L53" s="64"/>
    </row>
    <row r="54" spans="1:12" ht="15.75" customHeight="1" thickBot="1" x14ac:dyDescent="0.2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</row>
    <row r="55" spans="1:12" ht="15.75" customHeight="1" thickBot="1" x14ac:dyDescent="0.25">
      <c r="A55" s="82"/>
      <c r="B55" s="83"/>
      <c r="C55" s="83"/>
      <c r="D55" s="83"/>
      <c r="E55" s="83"/>
      <c r="F55" s="83"/>
      <c r="G55" s="83"/>
      <c r="H55" s="83"/>
      <c r="I55" s="83"/>
      <c r="J55" s="83"/>
      <c r="K55" s="84"/>
      <c r="L55" s="90"/>
    </row>
    <row r="56" spans="1:12" ht="15.75" customHeight="1" thickBot="1" x14ac:dyDescent="0.25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85"/>
      <c r="L56" s="86"/>
    </row>
    <row r="57" spans="1:12" ht="20.25" customHeight="1" thickBot="1" x14ac:dyDescent="0.3">
      <c r="A57" s="81" t="s">
        <v>12</v>
      </c>
      <c r="B57" s="81" t="s">
        <v>13</v>
      </c>
      <c r="C57" s="46"/>
      <c r="D57" s="88"/>
      <c r="E57" s="88"/>
      <c r="F57" s="88"/>
      <c r="G57" s="88"/>
      <c r="H57" s="88"/>
      <c r="I57" s="88"/>
      <c r="J57" s="92" t="s">
        <v>8</v>
      </c>
      <c r="K57" s="93">
        <f>SUM(J4:J51)</f>
        <v>159015</v>
      </c>
      <c r="L57" s="86"/>
    </row>
    <row r="58" spans="1:12" ht="21.75" customHeight="1" thickBot="1" x14ac:dyDescent="0.3">
      <c r="A58" s="71">
        <v>48</v>
      </c>
      <c r="B58" s="87">
        <f>SUM(C4:C51)</f>
        <v>108</v>
      </c>
      <c r="C58" s="97" t="s">
        <v>14</v>
      </c>
      <c r="D58" s="83"/>
      <c r="E58" s="83"/>
      <c r="F58" s="83"/>
      <c r="G58" s="83"/>
      <c r="H58" s="83"/>
      <c r="I58" s="83"/>
      <c r="J58" s="83"/>
      <c r="K58" s="89"/>
      <c r="L58" s="91"/>
    </row>
    <row r="59" spans="1:12" ht="15.75" customHeight="1" thickBot="1" x14ac:dyDescent="0.25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</row>
    <row r="60" spans="1:12" ht="15.75" customHeight="1" thickBot="1" x14ac:dyDescent="0.3">
      <c r="A60" s="64"/>
      <c r="B60" s="64"/>
      <c r="C60" s="64"/>
      <c r="D60" s="64"/>
      <c r="E60" s="64"/>
      <c r="F60" s="70" t="s">
        <v>12</v>
      </c>
      <c r="G60" s="70" t="s">
        <v>13</v>
      </c>
      <c r="H60" s="64"/>
      <c r="I60" s="64"/>
      <c r="J60" s="64"/>
      <c r="K60" s="368" t="s">
        <v>108</v>
      </c>
      <c r="L60" s="369"/>
    </row>
    <row r="61" spans="1:12" ht="23.25" customHeight="1" thickBot="1" x14ac:dyDescent="0.3">
      <c r="A61" s="64"/>
      <c r="B61" s="64"/>
      <c r="C61" s="64"/>
      <c r="D61" s="64"/>
      <c r="E61" s="64"/>
      <c r="F61" s="71">
        <v>48</v>
      </c>
      <c r="G61" s="87">
        <f>+B58</f>
        <v>108</v>
      </c>
      <c r="H61" s="94" t="s">
        <v>107</v>
      </c>
      <c r="I61" s="95"/>
      <c r="J61" s="96">
        <f>K57</f>
        <v>159015</v>
      </c>
      <c r="K61" s="370">
        <v>40000</v>
      </c>
      <c r="L61" s="371"/>
    </row>
    <row r="62" spans="1:12" ht="15.75" customHeight="1" x14ac:dyDescent="0.2">
      <c r="A62" s="153"/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</row>
    <row r="63" spans="1:12" ht="15.75" customHeight="1" x14ac:dyDescent="0.2">
      <c r="A63" s="153"/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</row>
    <row r="64" spans="1:12" ht="15.75" customHeight="1" x14ac:dyDescent="0.2">
      <c r="A64" s="153"/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3"/>
    </row>
    <row r="65" spans="1:12" ht="21.75" customHeight="1" thickBot="1" x14ac:dyDescent="0.45">
      <c r="A65" s="153"/>
      <c r="B65" s="374" t="s">
        <v>109</v>
      </c>
      <c r="C65" s="374"/>
      <c r="D65" s="374"/>
      <c r="E65" s="374"/>
      <c r="F65" s="374"/>
      <c r="G65" s="374"/>
      <c r="H65" s="374"/>
      <c r="I65" s="374"/>
      <c r="J65" s="374"/>
      <c r="K65" s="374"/>
      <c r="L65" s="374"/>
    </row>
    <row r="66" spans="1:12" ht="25.5" customHeight="1" thickTop="1" x14ac:dyDescent="0.4">
      <c r="A66" s="379" t="s">
        <v>106</v>
      </c>
      <c r="B66" s="375" t="s">
        <v>31</v>
      </c>
      <c r="C66" s="375"/>
      <c r="D66" s="375"/>
      <c r="E66" s="375"/>
      <c r="F66" s="375"/>
      <c r="G66" s="375"/>
      <c r="H66" s="375"/>
      <c r="I66" s="375"/>
      <c r="J66" s="375"/>
      <c r="K66" s="110"/>
      <c r="L66" s="126"/>
    </row>
    <row r="67" spans="1:12" ht="15.75" customHeight="1" thickBot="1" x14ac:dyDescent="0.25">
      <c r="A67" s="380"/>
      <c r="B67" s="111" t="s">
        <v>0</v>
      </c>
      <c r="C67" s="111" t="s">
        <v>1</v>
      </c>
      <c r="D67" s="111" t="s">
        <v>2</v>
      </c>
      <c r="E67" s="111" t="s">
        <v>3</v>
      </c>
      <c r="F67" s="111" t="s">
        <v>4</v>
      </c>
      <c r="G67" s="111" t="s">
        <v>5</v>
      </c>
      <c r="H67" s="111" t="s">
        <v>6</v>
      </c>
      <c r="I67" s="111" t="s">
        <v>7</v>
      </c>
      <c r="J67" s="111" t="s">
        <v>8</v>
      </c>
      <c r="K67" s="111" t="s">
        <v>9</v>
      </c>
      <c r="L67" s="127"/>
    </row>
    <row r="68" spans="1:12" ht="15.75" customHeight="1" thickTop="1" x14ac:dyDescent="0.25">
      <c r="A68" s="171">
        <v>1</v>
      </c>
      <c r="B68" s="286" t="s">
        <v>1730</v>
      </c>
      <c r="C68" s="105">
        <v>5</v>
      </c>
      <c r="D68" s="106" t="s">
        <v>1804</v>
      </c>
      <c r="E68" s="105" t="s">
        <v>1805</v>
      </c>
      <c r="F68" s="105" t="s">
        <v>1730</v>
      </c>
      <c r="G68" s="105">
        <v>2020</v>
      </c>
      <c r="H68" s="286" t="s">
        <v>16</v>
      </c>
      <c r="I68" s="108">
        <v>265.3</v>
      </c>
      <c r="J68" s="109">
        <f>I68*C68</f>
        <v>1326.5</v>
      </c>
      <c r="K68" s="358" t="s">
        <v>1832</v>
      </c>
      <c r="L68" s="114"/>
    </row>
    <row r="69" spans="1:12" ht="15.75" customHeight="1" x14ac:dyDescent="0.25">
      <c r="A69" s="172">
        <v>2</v>
      </c>
      <c r="B69" s="287" t="s">
        <v>75</v>
      </c>
      <c r="C69" s="29">
        <v>3</v>
      </c>
      <c r="D69" s="30" t="s">
        <v>1813</v>
      </c>
      <c r="E69" s="29" t="s">
        <v>1814</v>
      </c>
      <c r="F69" s="29" t="s">
        <v>75</v>
      </c>
      <c r="G69" s="29">
        <v>2015</v>
      </c>
      <c r="H69" s="287" t="s">
        <v>11</v>
      </c>
      <c r="I69" s="48">
        <v>340</v>
      </c>
      <c r="J69" s="40">
        <v>816</v>
      </c>
      <c r="K69" s="366" t="s">
        <v>1815</v>
      </c>
      <c r="L69" s="114"/>
    </row>
    <row r="70" spans="1:12" ht="15.75" customHeight="1" x14ac:dyDescent="0.25">
      <c r="A70" s="172">
        <v>3</v>
      </c>
      <c r="B70" s="287" t="s">
        <v>75</v>
      </c>
      <c r="C70" s="29">
        <v>5</v>
      </c>
      <c r="D70" s="30" t="s">
        <v>1816</v>
      </c>
      <c r="E70" s="29" t="s">
        <v>1817</v>
      </c>
      <c r="F70" s="29" t="s">
        <v>75</v>
      </c>
      <c r="G70" s="29">
        <v>2022</v>
      </c>
      <c r="H70" s="287" t="s">
        <v>11</v>
      </c>
      <c r="I70" s="48">
        <v>610</v>
      </c>
      <c r="J70" s="40">
        <v>2440</v>
      </c>
      <c r="K70" s="366" t="s">
        <v>1815</v>
      </c>
      <c r="L70" s="114"/>
    </row>
    <row r="71" spans="1:12" ht="15.75" customHeight="1" x14ac:dyDescent="0.25">
      <c r="A71" s="172">
        <v>4</v>
      </c>
      <c r="B71" s="287" t="s">
        <v>75</v>
      </c>
      <c r="C71" s="29">
        <v>5</v>
      </c>
      <c r="D71" s="30" t="s">
        <v>1818</v>
      </c>
      <c r="E71" s="29" t="s">
        <v>1819</v>
      </c>
      <c r="F71" s="29" t="s">
        <v>75</v>
      </c>
      <c r="G71" s="29">
        <v>2020</v>
      </c>
      <c r="H71" s="287" t="s">
        <v>11</v>
      </c>
      <c r="I71" s="48">
        <v>610</v>
      </c>
      <c r="J71" s="40">
        <v>2440</v>
      </c>
      <c r="K71" s="366" t="s">
        <v>1815</v>
      </c>
      <c r="L71" s="114"/>
    </row>
    <row r="72" spans="1:12" ht="15.75" customHeight="1" x14ac:dyDescent="0.25">
      <c r="A72" s="172">
        <v>5</v>
      </c>
      <c r="B72" s="287" t="s">
        <v>75</v>
      </c>
      <c r="C72" s="29">
        <v>5</v>
      </c>
      <c r="D72" s="30" t="s">
        <v>1820</v>
      </c>
      <c r="E72" s="29" t="s">
        <v>1821</v>
      </c>
      <c r="F72" s="29" t="s">
        <v>75</v>
      </c>
      <c r="G72" s="29">
        <v>2017</v>
      </c>
      <c r="H72" s="287" t="s">
        <v>16</v>
      </c>
      <c r="I72" s="48">
        <v>360</v>
      </c>
      <c r="J72" s="40">
        <v>1440</v>
      </c>
      <c r="K72" s="366" t="s">
        <v>1815</v>
      </c>
      <c r="L72" s="114"/>
    </row>
    <row r="73" spans="1:12" ht="15.75" customHeight="1" x14ac:dyDescent="0.25">
      <c r="A73" s="172">
        <v>6</v>
      </c>
      <c r="B73" s="287" t="s">
        <v>75</v>
      </c>
      <c r="C73" s="29">
        <v>3</v>
      </c>
      <c r="D73" s="30" t="s">
        <v>1822</v>
      </c>
      <c r="E73" s="29" t="s">
        <v>1823</v>
      </c>
      <c r="F73" s="29" t="s">
        <v>75</v>
      </c>
      <c r="G73" s="29">
        <v>2015</v>
      </c>
      <c r="H73" s="287" t="s">
        <v>11</v>
      </c>
      <c r="I73" s="48">
        <v>570</v>
      </c>
      <c r="J73" s="40">
        <v>1368</v>
      </c>
      <c r="K73" s="366" t="s">
        <v>1815</v>
      </c>
      <c r="L73" s="114"/>
    </row>
    <row r="74" spans="1:12" ht="15.75" customHeight="1" x14ac:dyDescent="0.25">
      <c r="A74" s="172">
        <v>7</v>
      </c>
      <c r="B74" s="289" t="s">
        <v>18</v>
      </c>
      <c r="C74" s="29">
        <v>3</v>
      </c>
      <c r="D74" s="30" t="s">
        <v>1870</v>
      </c>
      <c r="E74" s="29" t="s">
        <v>1871</v>
      </c>
      <c r="F74" s="29" t="s">
        <v>18</v>
      </c>
      <c r="G74" s="29" t="s">
        <v>1872</v>
      </c>
      <c r="H74" s="287" t="s">
        <v>11</v>
      </c>
      <c r="I74" s="48">
        <v>439</v>
      </c>
      <c r="J74" s="40">
        <v>1317</v>
      </c>
      <c r="K74" s="353" t="s">
        <v>1834</v>
      </c>
      <c r="L74" s="114"/>
    </row>
    <row r="75" spans="1:12" ht="15.75" customHeight="1" x14ac:dyDescent="0.25">
      <c r="A75" s="172">
        <v>8</v>
      </c>
      <c r="B75" s="289" t="s">
        <v>18</v>
      </c>
      <c r="C75" s="29">
        <v>3</v>
      </c>
      <c r="D75" s="30" t="s">
        <v>1873</v>
      </c>
      <c r="E75" s="29" t="s">
        <v>1874</v>
      </c>
      <c r="F75" s="29" t="s">
        <v>18</v>
      </c>
      <c r="G75" s="29">
        <v>2020</v>
      </c>
      <c r="H75" s="287" t="s">
        <v>11</v>
      </c>
      <c r="I75" s="48">
        <v>269</v>
      </c>
      <c r="J75" s="40">
        <v>807</v>
      </c>
      <c r="K75" s="353" t="s">
        <v>1834</v>
      </c>
      <c r="L75" s="114"/>
    </row>
    <row r="76" spans="1:12" ht="15.75" customHeight="1" x14ac:dyDescent="0.25">
      <c r="A76" s="172">
        <v>9</v>
      </c>
      <c r="B76" s="289" t="s">
        <v>18</v>
      </c>
      <c r="C76" s="29">
        <v>3</v>
      </c>
      <c r="D76" s="30" t="s">
        <v>1875</v>
      </c>
      <c r="E76" s="29" t="s">
        <v>1876</v>
      </c>
      <c r="F76" s="29" t="s">
        <v>18</v>
      </c>
      <c r="G76" s="29">
        <v>2020</v>
      </c>
      <c r="H76" s="287" t="s">
        <v>11</v>
      </c>
      <c r="I76" s="48">
        <v>439</v>
      </c>
      <c r="J76" s="40">
        <v>1317</v>
      </c>
      <c r="K76" s="353" t="s">
        <v>1834</v>
      </c>
      <c r="L76" s="114"/>
    </row>
    <row r="77" spans="1:12" ht="15.75" customHeight="1" x14ac:dyDescent="0.25">
      <c r="A77" s="172">
        <v>10</v>
      </c>
      <c r="B77" s="289" t="s">
        <v>1997</v>
      </c>
      <c r="C77" s="29">
        <v>2</v>
      </c>
      <c r="D77" s="30" t="s">
        <v>2080</v>
      </c>
      <c r="E77" s="29" t="s">
        <v>2081</v>
      </c>
      <c r="F77" s="29" t="s">
        <v>2082</v>
      </c>
      <c r="G77" s="29">
        <v>2022</v>
      </c>
      <c r="H77" s="287" t="s">
        <v>11</v>
      </c>
      <c r="I77" s="48">
        <v>3790</v>
      </c>
      <c r="J77" s="40">
        <v>7580</v>
      </c>
      <c r="K77" s="354">
        <v>4847</v>
      </c>
      <c r="L77" s="114"/>
    </row>
    <row r="78" spans="1:12" ht="15.75" customHeight="1" x14ac:dyDescent="0.25">
      <c r="A78" s="172">
        <v>11</v>
      </c>
      <c r="B78" s="289" t="s">
        <v>1997</v>
      </c>
      <c r="C78" s="29">
        <v>2</v>
      </c>
      <c r="D78" s="30" t="s">
        <v>2083</v>
      </c>
      <c r="E78" s="29" t="s">
        <v>2084</v>
      </c>
      <c r="F78" s="29" t="s">
        <v>208</v>
      </c>
      <c r="G78" s="29">
        <v>2022</v>
      </c>
      <c r="H78" s="287" t="s">
        <v>11</v>
      </c>
      <c r="I78" s="48">
        <v>2260</v>
      </c>
      <c r="J78" s="40">
        <v>4520</v>
      </c>
      <c r="K78" s="354">
        <v>4847</v>
      </c>
      <c r="L78" s="114"/>
    </row>
    <row r="79" spans="1:12" ht="15.75" customHeight="1" x14ac:dyDescent="0.25">
      <c r="A79" s="172">
        <v>12</v>
      </c>
      <c r="B79" s="289" t="s">
        <v>1997</v>
      </c>
      <c r="C79" s="29">
        <v>2</v>
      </c>
      <c r="D79" s="30" t="s">
        <v>2085</v>
      </c>
      <c r="E79" s="29" t="s">
        <v>2086</v>
      </c>
      <c r="F79" s="29" t="s">
        <v>2087</v>
      </c>
      <c r="G79" s="29">
        <v>2022</v>
      </c>
      <c r="H79" s="287" t="s">
        <v>11</v>
      </c>
      <c r="I79" s="48">
        <v>1005</v>
      </c>
      <c r="J79" s="40">
        <v>2010</v>
      </c>
      <c r="K79" s="354">
        <v>4847</v>
      </c>
      <c r="L79" s="114"/>
    </row>
    <row r="80" spans="1:12" ht="15.75" customHeight="1" x14ac:dyDescent="0.25">
      <c r="A80" s="172">
        <v>13</v>
      </c>
      <c r="B80" s="289" t="s">
        <v>1997</v>
      </c>
      <c r="C80" s="29">
        <v>5</v>
      </c>
      <c r="D80" s="30" t="s">
        <v>2088</v>
      </c>
      <c r="E80" s="29" t="s">
        <v>2089</v>
      </c>
      <c r="F80" s="29" t="s">
        <v>2068</v>
      </c>
      <c r="G80" s="29">
        <v>2018</v>
      </c>
      <c r="H80" s="287" t="s">
        <v>11</v>
      </c>
      <c r="I80" s="48">
        <v>564</v>
      </c>
      <c r="J80" s="40">
        <v>2820</v>
      </c>
      <c r="K80" s="354">
        <v>4847</v>
      </c>
      <c r="L80" s="114"/>
    </row>
    <row r="81" spans="1:12" ht="15.75" customHeight="1" x14ac:dyDescent="0.25">
      <c r="A81" s="172">
        <v>14</v>
      </c>
      <c r="B81" s="289" t="s">
        <v>1997</v>
      </c>
      <c r="C81" s="29">
        <v>5</v>
      </c>
      <c r="D81" s="30" t="s">
        <v>2090</v>
      </c>
      <c r="E81" s="29" t="s">
        <v>2091</v>
      </c>
      <c r="F81" s="29" t="s">
        <v>57</v>
      </c>
      <c r="G81" s="29" t="s">
        <v>2092</v>
      </c>
      <c r="H81" s="287" t="s">
        <v>11</v>
      </c>
      <c r="I81" s="48">
        <v>469</v>
      </c>
      <c r="J81" s="40">
        <v>2345</v>
      </c>
      <c r="K81" s="354">
        <v>4847</v>
      </c>
      <c r="L81" s="114"/>
    </row>
    <row r="82" spans="1:12" ht="15.75" customHeight="1" x14ac:dyDescent="0.25">
      <c r="A82" s="172">
        <v>15</v>
      </c>
      <c r="B82" s="289" t="s">
        <v>1997</v>
      </c>
      <c r="C82" s="29">
        <v>6</v>
      </c>
      <c r="D82" s="30" t="s">
        <v>2093</v>
      </c>
      <c r="E82" s="29" t="s">
        <v>2094</v>
      </c>
      <c r="F82" s="29" t="s">
        <v>57</v>
      </c>
      <c r="G82" s="29">
        <v>2021</v>
      </c>
      <c r="H82" s="287" t="s">
        <v>11</v>
      </c>
      <c r="I82" s="48">
        <v>371</v>
      </c>
      <c r="J82" s="40">
        <v>2226</v>
      </c>
      <c r="K82" s="354">
        <v>4847</v>
      </c>
      <c r="L82" s="114"/>
    </row>
    <row r="83" spans="1:12" ht="15.75" customHeight="1" x14ac:dyDescent="0.25">
      <c r="A83" s="172">
        <v>16</v>
      </c>
      <c r="B83" s="289" t="s">
        <v>1997</v>
      </c>
      <c r="C83" s="29">
        <v>5</v>
      </c>
      <c r="D83" s="30" t="s">
        <v>2095</v>
      </c>
      <c r="E83" s="29" t="s">
        <v>2096</v>
      </c>
      <c r="F83" s="29" t="s">
        <v>2097</v>
      </c>
      <c r="G83" s="29">
        <v>2018</v>
      </c>
      <c r="H83" s="287" t="s">
        <v>11</v>
      </c>
      <c r="I83" s="48">
        <v>650</v>
      </c>
      <c r="J83" s="40">
        <v>3250</v>
      </c>
      <c r="K83" s="354">
        <v>4847</v>
      </c>
      <c r="L83" s="114"/>
    </row>
    <row r="84" spans="1:12" ht="15.75" customHeight="1" thickBot="1" x14ac:dyDescent="0.3">
      <c r="A84" s="172">
        <v>17</v>
      </c>
      <c r="B84" s="289" t="s">
        <v>1997</v>
      </c>
      <c r="C84" s="29">
        <v>5</v>
      </c>
      <c r="D84" s="30" t="s">
        <v>2098</v>
      </c>
      <c r="E84" s="29" t="s">
        <v>2099</v>
      </c>
      <c r="F84" s="29" t="s">
        <v>2100</v>
      </c>
      <c r="G84" s="29">
        <v>2020</v>
      </c>
      <c r="H84" s="287" t="s">
        <v>11</v>
      </c>
      <c r="I84" s="48">
        <v>397</v>
      </c>
      <c r="J84" s="40">
        <v>1985</v>
      </c>
      <c r="K84" s="354">
        <v>4847</v>
      </c>
      <c r="L84" s="114"/>
    </row>
    <row r="85" spans="1:12" ht="15.75" customHeight="1" thickBot="1" x14ac:dyDescent="0.3">
      <c r="A85" s="120"/>
      <c r="B85" s="121"/>
      <c r="C85" s="122"/>
      <c r="D85" s="123"/>
      <c r="E85" s="123"/>
      <c r="F85" s="123"/>
      <c r="G85" s="123"/>
      <c r="H85" s="123"/>
      <c r="I85" s="123"/>
      <c r="J85" s="124"/>
      <c r="K85" s="123"/>
      <c r="L85" s="125"/>
    </row>
    <row r="86" spans="1:12" ht="15.75" customHeight="1" x14ac:dyDescent="0.25">
      <c r="A86" s="46"/>
      <c r="B86" s="38"/>
      <c r="C86" s="21"/>
      <c r="D86" s="20"/>
      <c r="E86" s="20"/>
      <c r="F86" s="20"/>
      <c r="G86" s="20"/>
      <c r="H86" s="20"/>
      <c r="I86" s="20"/>
      <c r="J86" s="22"/>
      <c r="K86" s="20"/>
      <c r="L86" s="153"/>
    </row>
    <row r="87" spans="1:12" ht="15.75" customHeight="1" thickBot="1" x14ac:dyDescent="0.25">
      <c r="A87" s="153"/>
      <c r="B87" s="153"/>
      <c r="C87" s="153"/>
      <c r="D87" s="153"/>
      <c r="E87" s="153"/>
      <c r="F87" s="153"/>
      <c r="G87" s="153"/>
      <c r="H87" s="153"/>
      <c r="I87" s="153"/>
      <c r="J87" s="153"/>
      <c r="K87" s="153"/>
      <c r="L87" s="153"/>
    </row>
    <row r="88" spans="1:12" ht="15.75" customHeight="1" thickBot="1" x14ac:dyDescent="0.25">
      <c r="A88" s="82"/>
      <c r="B88" s="83"/>
      <c r="C88" s="83"/>
      <c r="D88" s="83"/>
      <c r="E88" s="83"/>
      <c r="F88" s="83"/>
      <c r="G88" s="83"/>
      <c r="H88" s="83"/>
      <c r="I88" s="83"/>
      <c r="J88" s="83"/>
      <c r="K88" s="84"/>
      <c r="L88" s="90"/>
    </row>
    <row r="89" spans="1:12" ht="15.75" customHeight="1" thickBot="1" x14ac:dyDescent="0.25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85"/>
      <c r="L89" s="86"/>
    </row>
    <row r="90" spans="1:12" ht="15.75" customHeight="1" thickBot="1" x14ac:dyDescent="0.3">
      <c r="A90" s="81" t="s">
        <v>12</v>
      </c>
      <c r="B90" s="81" t="s">
        <v>13</v>
      </c>
      <c r="C90" s="46"/>
      <c r="D90" s="88"/>
      <c r="E90" s="88"/>
      <c r="F90" s="88"/>
      <c r="G90" s="88"/>
      <c r="H90" s="88"/>
      <c r="I90" s="88"/>
      <c r="J90" s="92" t="s">
        <v>8</v>
      </c>
      <c r="K90" s="93">
        <f>SUM(J68:J84)</f>
        <v>40007.5</v>
      </c>
      <c r="L90" s="86"/>
    </row>
    <row r="91" spans="1:12" ht="15.75" customHeight="1" thickBot="1" x14ac:dyDescent="0.3">
      <c r="A91" s="71">
        <f>A84</f>
        <v>17</v>
      </c>
      <c r="B91" s="87">
        <f>SUM(C68:C84)</f>
        <v>67</v>
      </c>
      <c r="C91" s="97" t="s">
        <v>14</v>
      </c>
      <c r="D91" s="83"/>
      <c r="E91" s="83"/>
      <c r="F91" s="83"/>
      <c r="G91" s="83"/>
      <c r="H91" s="83"/>
      <c r="I91" s="83"/>
      <c r="J91" s="83"/>
      <c r="K91" s="89"/>
      <c r="L91" s="91"/>
    </row>
    <row r="92" spans="1:12" ht="15.75" customHeight="1" thickBot="1" x14ac:dyDescent="0.25">
      <c r="A92" s="153"/>
      <c r="B92" s="153"/>
      <c r="C92" s="153"/>
      <c r="D92" s="153"/>
      <c r="E92" s="153"/>
      <c r="F92" s="153"/>
      <c r="G92" s="153"/>
      <c r="H92" s="153"/>
      <c r="I92" s="153"/>
      <c r="J92" s="49"/>
      <c r="K92" s="153"/>
      <c r="L92" s="153"/>
    </row>
    <row r="93" spans="1:12" ht="15.75" customHeight="1" thickBot="1" x14ac:dyDescent="0.3">
      <c r="A93" s="153"/>
      <c r="B93" s="153"/>
      <c r="C93" s="153"/>
      <c r="D93" s="153"/>
      <c r="E93" s="153"/>
      <c r="F93" s="70" t="s">
        <v>12</v>
      </c>
      <c r="G93" s="70" t="s">
        <v>13</v>
      </c>
      <c r="H93" s="64"/>
      <c r="I93" s="64"/>
      <c r="J93" s="64"/>
      <c r="K93" s="368" t="s">
        <v>108</v>
      </c>
      <c r="L93" s="369"/>
    </row>
    <row r="94" spans="1:12" ht="15.75" customHeight="1" thickBot="1" x14ac:dyDescent="0.3">
      <c r="A94" s="153"/>
      <c r="B94" s="153"/>
      <c r="C94" s="153"/>
      <c r="D94" s="153"/>
      <c r="E94" s="153"/>
      <c r="F94" s="71">
        <f>A91</f>
        <v>17</v>
      </c>
      <c r="G94" s="87">
        <f>B91</f>
        <v>67</v>
      </c>
      <c r="H94" s="94" t="s">
        <v>107</v>
      </c>
      <c r="I94" s="95"/>
      <c r="J94" s="96">
        <f>K90</f>
        <v>40007.5</v>
      </c>
      <c r="K94" s="370">
        <v>50000</v>
      </c>
      <c r="L94" s="371"/>
    </row>
    <row r="95" spans="1:12" ht="15.75" customHeight="1" x14ac:dyDescent="0.2">
      <c r="A95" s="153"/>
      <c r="B95" s="153"/>
      <c r="C95" s="153"/>
      <c r="D95" s="153"/>
      <c r="E95" s="153"/>
      <c r="F95" s="153"/>
      <c r="G95" s="153"/>
      <c r="H95" s="153"/>
      <c r="I95" s="153"/>
      <c r="J95" s="153"/>
      <c r="K95" s="153"/>
      <c r="L95" s="153"/>
    </row>
    <row r="96" spans="1:12" ht="15.75" customHeight="1" x14ac:dyDescent="0.2">
      <c r="A96" s="153"/>
      <c r="B96" s="153"/>
      <c r="C96" s="153"/>
      <c r="D96" s="153"/>
      <c r="E96" s="153"/>
      <c r="F96" s="153"/>
      <c r="G96" s="153"/>
      <c r="H96" s="153"/>
      <c r="I96" s="153"/>
      <c r="J96" s="153"/>
      <c r="K96" s="153"/>
      <c r="L96" s="153"/>
    </row>
    <row r="97" spans="1:12" ht="15.75" customHeight="1" x14ac:dyDescent="0.2">
      <c r="A97" s="153"/>
      <c r="B97" s="153"/>
      <c r="C97" s="153"/>
      <c r="D97" s="153"/>
      <c r="E97" s="153"/>
      <c r="F97" s="153"/>
      <c r="G97" s="153"/>
      <c r="H97" s="25" t="s">
        <v>73</v>
      </c>
      <c r="I97" s="25" t="s">
        <v>71</v>
      </c>
      <c r="J97" s="25" t="s">
        <v>72</v>
      </c>
      <c r="K97" s="37" t="s">
        <v>88</v>
      </c>
      <c r="L97" s="37" t="s">
        <v>89</v>
      </c>
    </row>
    <row r="98" spans="1:12" ht="15.75" customHeight="1" thickBot="1" x14ac:dyDescent="0.3">
      <c r="A98" s="153"/>
      <c r="B98" s="153"/>
      <c r="C98" s="153"/>
      <c r="D98" s="153"/>
      <c r="E98" s="153"/>
      <c r="F98" s="153"/>
      <c r="G98" s="153"/>
      <c r="H98" s="24"/>
      <c r="I98" s="345">
        <f>A91+A58</f>
        <v>65</v>
      </c>
      <c r="J98" s="345">
        <f>B91+B58</f>
        <v>175</v>
      </c>
      <c r="K98" s="128">
        <v>90000</v>
      </c>
      <c r="L98" s="129">
        <f>K90+K57</f>
        <v>199022.5</v>
      </c>
    </row>
    <row r="99" spans="1:12" ht="15.75" customHeight="1" x14ac:dyDescent="0.2"/>
    <row r="100" spans="1:12" ht="15.75" customHeight="1" x14ac:dyDescent="0.2"/>
    <row r="101" spans="1:12" ht="15.75" customHeight="1" x14ac:dyDescent="0.2"/>
    <row r="102" spans="1:12" ht="15.75" customHeight="1" x14ac:dyDescent="0.2"/>
    <row r="103" spans="1:12" ht="15.75" customHeight="1" x14ac:dyDescent="0.2"/>
    <row r="104" spans="1:12" ht="15.75" customHeight="1" x14ac:dyDescent="0.2"/>
    <row r="105" spans="1:12" ht="15.75" customHeight="1" x14ac:dyDescent="0.2"/>
    <row r="106" spans="1:12" ht="15.75" customHeight="1" x14ac:dyDescent="0.2"/>
    <row r="107" spans="1:12" ht="15.75" customHeight="1" x14ac:dyDescent="0.2"/>
    <row r="108" spans="1:12" ht="15.75" customHeight="1" x14ac:dyDescent="0.2"/>
    <row r="109" spans="1:12" ht="15.75" customHeight="1" x14ac:dyDescent="0.2"/>
    <row r="110" spans="1:12" ht="15.75" customHeight="1" x14ac:dyDescent="0.2"/>
    <row r="111" spans="1:12" ht="15.75" customHeight="1" x14ac:dyDescent="0.2"/>
    <row r="112" spans="1: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</sheetData>
  <mergeCells count="10">
    <mergeCell ref="K93:L93"/>
    <mergeCell ref="K94:L94"/>
    <mergeCell ref="K60:L60"/>
    <mergeCell ref="K61:L61"/>
    <mergeCell ref="B65:L65"/>
    <mergeCell ref="A66:A67"/>
    <mergeCell ref="B66:J66"/>
    <mergeCell ref="A2:A3"/>
    <mergeCell ref="B1:L1"/>
    <mergeCell ref="B2:J2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1"/>
  <sheetViews>
    <sheetView topLeftCell="A25" zoomScale="70" zoomScaleNormal="70" workbookViewId="0">
      <selection activeCell="N38" sqref="N38"/>
    </sheetView>
  </sheetViews>
  <sheetFormatPr baseColWidth="10" defaultColWidth="12.625" defaultRowHeight="15" customHeight="1" x14ac:dyDescent="0.2"/>
  <cols>
    <col min="1" max="1" width="7.75" style="56" customWidth="1"/>
    <col min="2" max="2" width="13.875" customWidth="1"/>
    <col min="3" max="3" width="11.625" customWidth="1"/>
    <col min="4" max="4" width="55.25" customWidth="1"/>
    <col min="5" max="5" width="23.125" customWidth="1"/>
    <col min="6" max="6" width="20.375" customWidth="1"/>
    <col min="7" max="7" width="11.625" customWidth="1"/>
    <col min="8" max="8" width="18.25" customWidth="1"/>
    <col min="9" max="9" width="15.75" customWidth="1"/>
    <col min="10" max="10" width="16" customWidth="1"/>
    <col min="11" max="11" width="13.75" customWidth="1"/>
    <col min="12" max="12" width="13.5" customWidth="1"/>
    <col min="13" max="13" width="9.375" customWidth="1"/>
    <col min="14" max="14" width="11.125" customWidth="1"/>
    <col min="15" max="27" width="9.375" customWidth="1"/>
  </cols>
  <sheetData>
    <row r="1" spans="1:12" ht="27" thickBot="1" x14ac:dyDescent="0.45">
      <c r="A1" s="64"/>
      <c r="B1" s="376" t="s">
        <v>110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2" ht="26.25" x14ac:dyDescent="0.4">
      <c r="A2" s="377" t="s">
        <v>106</v>
      </c>
      <c r="B2" s="372" t="s">
        <v>629</v>
      </c>
      <c r="C2" s="373"/>
      <c r="D2" s="373"/>
      <c r="E2" s="373"/>
      <c r="F2" s="373"/>
      <c r="G2" s="373"/>
      <c r="H2" s="373"/>
      <c r="I2" s="373"/>
      <c r="J2" s="373"/>
      <c r="K2" s="72"/>
      <c r="L2" s="73"/>
    </row>
    <row r="3" spans="1:12" x14ac:dyDescent="0.2">
      <c r="A3" s="378"/>
      <c r="B3" s="65" t="s">
        <v>0</v>
      </c>
      <c r="C3" s="65" t="s">
        <v>1</v>
      </c>
      <c r="D3" s="65" t="s">
        <v>2</v>
      </c>
      <c r="E3" s="65" t="s">
        <v>3</v>
      </c>
      <c r="F3" s="65" t="s">
        <v>4</v>
      </c>
      <c r="G3" s="65" t="s">
        <v>5</v>
      </c>
      <c r="H3" s="65" t="s">
        <v>6</v>
      </c>
      <c r="I3" s="65" t="s">
        <v>7</v>
      </c>
      <c r="J3" s="65" t="s">
        <v>8</v>
      </c>
      <c r="K3" s="65" t="s">
        <v>9</v>
      </c>
      <c r="L3" s="74"/>
    </row>
    <row r="4" spans="1:12" x14ac:dyDescent="0.2">
      <c r="A4" s="150">
        <v>1</v>
      </c>
      <c r="B4" s="60" t="s">
        <v>173</v>
      </c>
      <c r="C4" s="62">
        <v>5</v>
      </c>
      <c r="D4" s="136" t="s">
        <v>416</v>
      </c>
      <c r="E4" s="132" t="s">
        <v>417</v>
      </c>
      <c r="F4" s="132" t="s">
        <v>25</v>
      </c>
      <c r="G4" s="145">
        <v>2013</v>
      </c>
      <c r="H4" s="165" t="s">
        <v>16</v>
      </c>
      <c r="I4" s="134">
        <v>2123</v>
      </c>
      <c r="J4" s="161">
        <f>I4*C4</f>
        <v>10615</v>
      </c>
      <c r="K4" s="254" t="s">
        <v>1066</v>
      </c>
      <c r="L4" s="75"/>
    </row>
    <row r="5" spans="1:12" x14ac:dyDescent="0.2">
      <c r="A5" s="150">
        <v>2</v>
      </c>
      <c r="B5" s="60" t="s">
        <v>175</v>
      </c>
      <c r="C5" s="62">
        <v>3</v>
      </c>
      <c r="D5" s="136" t="s">
        <v>418</v>
      </c>
      <c r="E5" s="132" t="s">
        <v>419</v>
      </c>
      <c r="F5" s="140" t="s">
        <v>75</v>
      </c>
      <c r="G5" s="145">
        <v>2013</v>
      </c>
      <c r="H5" s="165" t="s">
        <v>16</v>
      </c>
      <c r="I5" s="138">
        <v>520</v>
      </c>
      <c r="J5" s="161">
        <f t="shared" ref="J5:J14" si="0">I5*C5</f>
        <v>1560</v>
      </c>
      <c r="K5" s="254">
        <v>2214</v>
      </c>
      <c r="L5" s="75"/>
    </row>
    <row r="6" spans="1:12" x14ac:dyDescent="0.2">
      <c r="A6" s="150">
        <v>3</v>
      </c>
      <c r="B6" s="60" t="s">
        <v>172</v>
      </c>
      <c r="C6" s="62">
        <v>2</v>
      </c>
      <c r="D6" s="136" t="s">
        <v>420</v>
      </c>
      <c r="E6" s="132" t="s">
        <v>421</v>
      </c>
      <c r="F6" s="140" t="s">
        <v>28</v>
      </c>
      <c r="G6" s="145">
        <v>2022</v>
      </c>
      <c r="H6" s="165" t="s">
        <v>11</v>
      </c>
      <c r="I6" s="141">
        <v>1134</v>
      </c>
      <c r="J6" s="161">
        <f t="shared" si="0"/>
        <v>2268</v>
      </c>
      <c r="K6" s="254">
        <v>4509</v>
      </c>
      <c r="L6" s="75"/>
    </row>
    <row r="7" spans="1:12" x14ac:dyDescent="0.2">
      <c r="A7" s="150">
        <v>4</v>
      </c>
      <c r="B7" s="60" t="s">
        <v>172</v>
      </c>
      <c r="C7" s="62">
        <v>3</v>
      </c>
      <c r="D7" s="136" t="s">
        <v>422</v>
      </c>
      <c r="E7" s="132" t="s">
        <v>423</v>
      </c>
      <c r="F7" s="140" t="s">
        <v>64</v>
      </c>
      <c r="G7" s="139">
        <v>2021</v>
      </c>
      <c r="H7" s="165" t="s">
        <v>11</v>
      </c>
      <c r="I7" s="141">
        <v>670</v>
      </c>
      <c r="J7" s="161">
        <f t="shared" si="0"/>
        <v>2010</v>
      </c>
      <c r="K7" s="254">
        <v>4509</v>
      </c>
      <c r="L7" s="75"/>
    </row>
    <row r="8" spans="1:12" x14ac:dyDescent="0.2">
      <c r="A8" s="150">
        <v>5</v>
      </c>
      <c r="B8" s="60" t="s">
        <v>172</v>
      </c>
      <c r="C8" s="62">
        <v>2</v>
      </c>
      <c r="D8" s="136" t="s">
        <v>424</v>
      </c>
      <c r="E8" s="132" t="s">
        <v>425</v>
      </c>
      <c r="F8" s="140" t="s">
        <v>24</v>
      </c>
      <c r="G8" s="139">
        <v>2019</v>
      </c>
      <c r="H8" s="165" t="s">
        <v>11</v>
      </c>
      <c r="I8" s="141">
        <v>951</v>
      </c>
      <c r="J8" s="161">
        <f t="shared" si="0"/>
        <v>1902</v>
      </c>
      <c r="K8" s="254">
        <v>4509</v>
      </c>
      <c r="L8" s="75"/>
    </row>
    <row r="9" spans="1:12" x14ac:dyDescent="0.2">
      <c r="A9" s="150">
        <v>6</v>
      </c>
      <c r="B9" s="60" t="s">
        <v>175</v>
      </c>
      <c r="C9" s="62">
        <v>10</v>
      </c>
      <c r="D9" s="136" t="s">
        <v>426</v>
      </c>
      <c r="E9" s="132" t="s">
        <v>427</v>
      </c>
      <c r="F9" s="140" t="s">
        <v>24</v>
      </c>
      <c r="G9" s="139">
        <v>2021</v>
      </c>
      <c r="H9" s="165" t="s">
        <v>11</v>
      </c>
      <c r="I9" s="138">
        <v>515.9</v>
      </c>
      <c r="J9" s="161">
        <f t="shared" si="0"/>
        <v>5159</v>
      </c>
      <c r="K9" s="254">
        <v>2214</v>
      </c>
      <c r="L9" s="75"/>
    </row>
    <row r="10" spans="1:12" x14ac:dyDescent="0.2">
      <c r="A10" s="150">
        <v>7</v>
      </c>
      <c r="B10" s="60" t="s">
        <v>172</v>
      </c>
      <c r="C10" s="62">
        <v>3</v>
      </c>
      <c r="D10" s="136" t="s">
        <v>428</v>
      </c>
      <c r="E10" s="132" t="s">
        <v>429</v>
      </c>
      <c r="F10" s="140" t="s">
        <v>25</v>
      </c>
      <c r="G10" s="140">
        <v>2022</v>
      </c>
      <c r="H10" s="165" t="s">
        <v>11</v>
      </c>
      <c r="I10" s="141">
        <v>1134</v>
      </c>
      <c r="J10" s="161">
        <f t="shared" si="0"/>
        <v>3402</v>
      </c>
      <c r="K10" s="254">
        <v>4509</v>
      </c>
      <c r="L10" s="75"/>
    </row>
    <row r="11" spans="1:12" x14ac:dyDescent="0.2">
      <c r="A11" s="150">
        <v>8</v>
      </c>
      <c r="B11" s="60" t="s">
        <v>172</v>
      </c>
      <c r="C11" s="62">
        <v>3</v>
      </c>
      <c r="D11" s="136" t="s">
        <v>430</v>
      </c>
      <c r="E11" s="132" t="s">
        <v>431</v>
      </c>
      <c r="F11" s="140" t="s">
        <v>25</v>
      </c>
      <c r="G11" s="140">
        <v>2021</v>
      </c>
      <c r="H11" s="165" t="s">
        <v>11</v>
      </c>
      <c r="I11" s="141">
        <v>634</v>
      </c>
      <c r="J11" s="161">
        <f t="shared" si="0"/>
        <v>1902</v>
      </c>
      <c r="K11" s="254">
        <v>4509</v>
      </c>
      <c r="L11" s="76"/>
    </row>
    <row r="12" spans="1:12" x14ac:dyDescent="0.2">
      <c r="A12" s="150">
        <v>9</v>
      </c>
      <c r="B12" s="60" t="s">
        <v>172</v>
      </c>
      <c r="C12" s="62">
        <v>3</v>
      </c>
      <c r="D12" s="136" t="s">
        <v>432</v>
      </c>
      <c r="E12" s="132" t="s">
        <v>59</v>
      </c>
      <c r="F12" s="140" t="s">
        <v>25</v>
      </c>
      <c r="G12" s="140">
        <v>2021</v>
      </c>
      <c r="H12" s="165" t="s">
        <v>11</v>
      </c>
      <c r="I12" s="141">
        <v>479</v>
      </c>
      <c r="J12" s="161">
        <f t="shared" si="0"/>
        <v>1437</v>
      </c>
      <c r="K12" s="254">
        <v>4509</v>
      </c>
      <c r="L12" s="76"/>
    </row>
    <row r="13" spans="1:12" x14ac:dyDescent="0.2">
      <c r="A13" s="150">
        <v>10</v>
      </c>
      <c r="B13" s="60" t="s">
        <v>172</v>
      </c>
      <c r="C13" s="62">
        <v>3</v>
      </c>
      <c r="D13" s="136" t="s">
        <v>433</v>
      </c>
      <c r="E13" s="140" t="s">
        <v>434</v>
      </c>
      <c r="F13" s="140" t="s">
        <v>75</v>
      </c>
      <c r="G13" s="160" t="s">
        <v>435</v>
      </c>
      <c r="H13" s="165" t="s">
        <v>11</v>
      </c>
      <c r="I13" s="141">
        <v>538</v>
      </c>
      <c r="J13" s="161">
        <f t="shared" si="0"/>
        <v>1614</v>
      </c>
      <c r="K13" s="254">
        <v>4509</v>
      </c>
      <c r="L13" s="76"/>
    </row>
    <row r="14" spans="1:12" x14ac:dyDescent="0.2">
      <c r="A14" s="150">
        <v>11</v>
      </c>
      <c r="B14" s="60" t="s">
        <v>173</v>
      </c>
      <c r="C14" s="62">
        <v>3</v>
      </c>
      <c r="D14" s="136" t="s">
        <v>436</v>
      </c>
      <c r="E14" s="132" t="s">
        <v>437</v>
      </c>
      <c r="F14" s="140" t="s">
        <v>438</v>
      </c>
      <c r="G14" s="145">
        <v>2021</v>
      </c>
      <c r="H14" s="165" t="s">
        <v>11</v>
      </c>
      <c r="I14" s="134">
        <v>516</v>
      </c>
      <c r="J14" s="161">
        <f t="shared" si="0"/>
        <v>1548</v>
      </c>
      <c r="K14" s="254" t="s">
        <v>1066</v>
      </c>
      <c r="L14" s="76"/>
    </row>
    <row r="15" spans="1:12" x14ac:dyDescent="0.2">
      <c r="A15" s="150">
        <v>12</v>
      </c>
      <c r="B15" s="60" t="s">
        <v>172</v>
      </c>
      <c r="C15" s="62">
        <v>3</v>
      </c>
      <c r="D15" s="136" t="s">
        <v>439</v>
      </c>
      <c r="E15" s="140" t="s">
        <v>440</v>
      </c>
      <c r="F15" s="140" t="s">
        <v>441</v>
      </c>
      <c r="G15" s="145">
        <v>2021</v>
      </c>
      <c r="H15" s="173" t="s">
        <v>11</v>
      </c>
      <c r="I15" s="141">
        <v>340</v>
      </c>
      <c r="J15" s="161">
        <f>I15*C15</f>
        <v>1020</v>
      </c>
      <c r="K15" s="254">
        <v>4509</v>
      </c>
      <c r="L15" s="76"/>
    </row>
    <row r="16" spans="1:12" ht="15.75" thickBot="1" x14ac:dyDescent="0.25">
      <c r="A16" s="77"/>
      <c r="B16" s="98"/>
      <c r="C16" s="99"/>
      <c r="D16" s="100"/>
      <c r="E16" s="100"/>
      <c r="F16" s="100"/>
      <c r="G16" s="101"/>
      <c r="H16" s="100"/>
      <c r="I16" s="100"/>
      <c r="J16" s="102"/>
      <c r="K16" s="103"/>
      <c r="L16" s="78"/>
    </row>
    <row r="17" spans="1:27" ht="15.75" x14ac:dyDescent="0.25">
      <c r="A17" s="64"/>
      <c r="B17" s="68"/>
      <c r="C17" s="68"/>
      <c r="D17" s="64"/>
      <c r="E17" s="64"/>
      <c r="F17" s="64"/>
      <c r="G17" s="64"/>
      <c r="H17" s="64"/>
      <c r="I17" s="64"/>
      <c r="J17" s="64"/>
      <c r="K17" s="69"/>
      <c r="L17" s="64"/>
    </row>
    <row r="18" spans="1:27" ht="15.75" thickBot="1" x14ac:dyDescent="0.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</row>
    <row r="19" spans="1:27" ht="15.75" thickBot="1" x14ac:dyDescent="0.25">
      <c r="A19" s="82"/>
      <c r="B19" s="83"/>
      <c r="C19" s="83"/>
      <c r="D19" s="83"/>
      <c r="E19" s="83"/>
      <c r="F19" s="83"/>
      <c r="G19" s="83"/>
      <c r="H19" s="83"/>
      <c r="I19" s="83"/>
      <c r="J19" s="83"/>
      <c r="K19" s="84"/>
      <c r="L19" s="90"/>
    </row>
    <row r="20" spans="1:27" ht="15.75" thickBot="1" x14ac:dyDescent="0.2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85"/>
      <c r="L20" s="86"/>
    </row>
    <row r="21" spans="1:27" ht="15.75" customHeight="1" thickBot="1" x14ac:dyDescent="0.3">
      <c r="A21" s="81" t="s">
        <v>12</v>
      </c>
      <c r="B21" s="81" t="s">
        <v>13</v>
      </c>
      <c r="C21" s="46"/>
      <c r="D21" s="88"/>
      <c r="E21" s="88"/>
      <c r="F21" s="88"/>
      <c r="G21" s="88"/>
      <c r="H21" s="88"/>
      <c r="I21" s="88"/>
      <c r="J21" s="92" t="s">
        <v>8</v>
      </c>
      <c r="K21" s="93">
        <f>SUM(J4:J15)</f>
        <v>34437</v>
      </c>
      <c r="L21" s="86"/>
    </row>
    <row r="22" spans="1:27" ht="15.75" customHeight="1" thickBot="1" x14ac:dyDescent="0.3">
      <c r="A22" s="71">
        <v>12</v>
      </c>
      <c r="B22" s="87">
        <f>SUM(C4:C15)</f>
        <v>43</v>
      </c>
      <c r="C22" s="97" t="s">
        <v>14</v>
      </c>
      <c r="D22" s="83"/>
      <c r="E22" s="83"/>
      <c r="F22" s="83"/>
      <c r="G22" s="83"/>
      <c r="H22" s="83"/>
      <c r="I22" s="83"/>
      <c r="J22" s="83"/>
      <c r="K22" s="89"/>
      <c r="L22" s="91"/>
    </row>
    <row r="23" spans="1:27" ht="15.75" customHeight="1" thickBot="1" x14ac:dyDescent="0.2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</row>
    <row r="24" spans="1:27" ht="15.75" customHeight="1" thickBot="1" x14ac:dyDescent="0.3">
      <c r="A24" s="64"/>
      <c r="B24" s="64"/>
      <c r="C24" s="64"/>
      <c r="D24" s="64"/>
      <c r="E24" s="64"/>
      <c r="F24" s="70" t="s">
        <v>12</v>
      </c>
      <c r="G24" s="70" t="s">
        <v>13</v>
      </c>
      <c r="H24" s="64"/>
      <c r="I24" s="64"/>
      <c r="J24" s="64"/>
      <c r="K24" s="368" t="s">
        <v>108</v>
      </c>
      <c r="L24" s="369"/>
    </row>
    <row r="25" spans="1:27" ht="15.75" customHeight="1" thickBot="1" x14ac:dyDescent="0.3">
      <c r="A25" s="64"/>
      <c r="B25" s="64"/>
      <c r="C25" s="64"/>
      <c r="D25" s="64"/>
      <c r="E25" s="64"/>
      <c r="F25" s="71">
        <v>12</v>
      </c>
      <c r="G25" s="87">
        <f>+B22</f>
        <v>43</v>
      </c>
      <c r="H25" s="94" t="s">
        <v>107</v>
      </c>
      <c r="I25" s="95"/>
      <c r="J25" s="96">
        <f>K21</f>
        <v>34437</v>
      </c>
      <c r="K25" s="370">
        <v>70000</v>
      </c>
      <c r="L25" s="371"/>
    </row>
    <row r="26" spans="1:27" ht="15.75" customHeight="1" x14ac:dyDescent="0.2">
      <c r="A26" s="155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</row>
    <row r="27" spans="1:27" ht="15.75" customHeight="1" x14ac:dyDescent="0.2">
      <c r="A27" s="155"/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</row>
    <row r="28" spans="1:27" ht="15.75" customHeight="1" x14ac:dyDescent="0.25">
      <c r="A28" s="155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1:27" ht="24.75" customHeight="1" thickBot="1" x14ac:dyDescent="0.45">
      <c r="A29" s="155"/>
      <c r="B29" s="374" t="s">
        <v>109</v>
      </c>
      <c r="C29" s="374"/>
      <c r="D29" s="374"/>
      <c r="E29" s="374"/>
      <c r="F29" s="374"/>
      <c r="G29" s="374"/>
      <c r="H29" s="374"/>
      <c r="I29" s="374"/>
      <c r="J29" s="374"/>
      <c r="K29" s="374"/>
      <c r="L29" s="37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 ht="28.5" customHeight="1" thickTop="1" x14ac:dyDescent="0.4">
      <c r="A30" s="379" t="s">
        <v>106</v>
      </c>
      <c r="B30" s="375" t="s">
        <v>630</v>
      </c>
      <c r="C30" s="375"/>
      <c r="D30" s="375"/>
      <c r="E30" s="375"/>
      <c r="F30" s="375"/>
      <c r="G30" s="375"/>
      <c r="H30" s="375"/>
      <c r="I30" s="375"/>
      <c r="J30" s="375"/>
      <c r="K30" s="110"/>
      <c r="L30" s="126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:27" ht="15.75" customHeight="1" thickBot="1" x14ac:dyDescent="0.3">
      <c r="A31" s="380"/>
      <c r="B31" s="111" t="s">
        <v>0</v>
      </c>
      <c r="C31" s="111" t="s">
        <v>1</v>
      </c>
      <c r="D31" s="111" t="s">
        <v>2</v>
      </c>
      <c r="E31" s="111" t="s">
        <v>3</v>
      </c>
      <c r="F31" s="111" t="s">
        <v>4</v>
      </c>
      <c r="G31" s="111" t="s">
        <v>5</v>
      </c>
      <c r="H31" s="111" t="s">
        <v>6</v>
      </c>
      <c r="I31" s="111" t="s">
        <v>7</v>
      </c>
      <c r="J31" s="111" t="s">
        <v>8</v>
      </c>
      <c r="K31" s="111" t="s">
        <v>9</v>
      </c>
      <c r="L31" s="127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1:27" ht="15.75" customHeight="1" thickTop="1" x14ac:dyDescent="0.25">
      <c r="A32" s="171">
        <v>1</v>
      </c>
      <c r="B32" s="275" t="s">
        <v>1144</v>
      </c>
      <c r="C32" s="105">
        <v>3</v>
      </c>
      <c r="D32" s="106" t="s">
        <v>1294</v>
      </c>
      <c r="E32" s="105" t="s">
        <v>1295</v>
      </c>
      <c r="F32" s="105" t="s">
        <v>1295</v>
      </c>
      <c r="G32" s="105">
        <v>2019</v>
      </c>
      <c r="H32" s="107" t="s">
        <v>11</v>
      </c>
      <c r="I32" s="108">
        <v>1013</v>
      </c>
      <c r="J32" s="109">
        <f>I32*C32</f>
        <v>3039</v>
      </c>
      <c r="K32" s="355" t="s">
        <v>1304</v>
      </c>
      <c r="L32" s="1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1:27" ht="15.75" customHeight="1" x14ac:dyDescent="0.25">
      <c r="A33" s="172">
        <v>2</v>
      </c>
      <c r="B33" s="275" t="s">
        <v>1144</v>
      </c>
      <c r="C33" s="29">
        <v>3</v>
      </c>
      <c r="D33" s="30" t="s">
        <v>1296</v>
      </c>
      <c r="E33" s="29" t="s">
        <v>1297</v>
      </c>
      <c r="F33" s="29" t="s">
        <v>1298</v>
      </c>
      <c r="G33" s="29">
        <v>2021</v>
      </c>
      <c r="H33" s="28" t="s">
        <v>11</v>
      </c>
      <c r="I33" s="48">
        <v>339</v>
      </c>
      <c r="J33" s="40">
        <f>I33*C33</f>
        <v>1017</v>
      </c>
      <c r="K33" s="356" t="s">
        <v>1304</v>
      </c>
      <c r="L33" s="1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 spans="1:27" ht="15.75" customHeight="1" x14ac:dyDescent="0.25">
      <c r="A34" s="172">
        <v>3</v>
      </c>
      <c r="B34" s="275" t="s">
        <v>1144</v>
      </c>
      <c r="C34" s="29">
        <v>3</v>
      </c>
      <c r="D34" s="30" t="s">
        <v>1299</v>
      </c>
      <c r="E34" s="29" t="s">
        <v>1300</v>
      </c>
      <c r="F34" s="29" t="s">
        <v>1301</v>
      </c>
      <c r="G34" s="29">
        <v>2021</v>
      </c>
      <c r="H34" s="28" t="s">
        <v>11</v>
      </c>
      <c r="I34" s="48">
        <v>855</v>
      </c>
      <c r="J34" s="109">
        <f>I34*C34</f>
        <v>2565</v>
      </c>
      <c r="K34" s="355" t="s">
        <v>1304</v>
      </c>
      <c r="L34" s="1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1:27" ht="15.75" customHeight="1" x14ac:dyDescent="0.25">
      <c r="A35" s="172">
        <v>4</v>
      </c>
      <c r="B35" s="275" t="s">
        <v>1144</v>
      </c>
      <c r="C35" s="29">
        <v>3</v>
      </c>
      <c r="D35" s="30" t="s">
        <v>1302</v>
      </c>
      <c r="E35" s="29" t="s">
        <v>1303</v>
      </c>
      <c r="F35" s="29" t="s">
        <v>1303</v>
      </c>
      <c r="G35" s="29">
        <v>2020</v>
      </c>
      <c r="H35" s="28" t="s">
        <v>11</v>
      </c>
      <c r="I35" s="48">
        <v>1620</v>
      </c>
      <c r="J35" s="40">
        <f>I35*C35</f>
        <v>4860</v>
      </c>
      <c r="K35" s="356" t="s">
        <v>1304</v>
      </c>
      <c r="L35" s="1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1:27" ht="15.75" customHeight="1" x14ac:dyDescent="0.25">
      <c r="A36" s="172">
        <v>5</v>
      </c>
      <c r="B36" s="279" t="s">
        <v>1464</v>
      </c>
      <c r="C36" s="29">
        <v>3</v>
      </c>
      <c r="D36" s="30" t="s">
        <v>1442</v>
      </c>
      <c r="E36" s="29" t="s">
        <v>1456</v>
      </c>
      <c r="F36" s="29" t="s">
        <v>1513</v>
      </c>
      <c r="G36" s="29">
        <v>2021</v>
      </c>
      <c r="H36" s="28" t="s">
        <v>11</v>
      </c>
      <c r="I36" s="48">
        <v>1035</v>
      </c>
      <c r="J36" s="40">
        <v>3105</v>
      </c>
      <c r="K36" s="359" t="s">
        <v>1441</v>
      </c>
      <c r="L36" s="1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1:27" ht="22.5" customHeight="1" x14ac:dyDescent="0.25">
      <c r="A37" s="172">
        <v>6</v>
      </c>
      <c r="B37" s="279" t="s">
        <v>1464</v>
      </c>
      <c r="C37" s="29">
        <v>3</v>
      </c>
      <c r="D37" s="30" t="s">
        <v>1443</v>
      </c>
      <c r="E37" s="29" t="s">
        <v>1457</v>
      </c>
      <c r="F37" s="29" t="s">
        <v>1513</v>
      </c>
      <c r="G37" s="29">
        <v>2021</v>
      </c>
      <c r="H37" s="28" t="s">
        <v>11</v>
      </c>
      <c r="I37" s="48">
        <v>1121.25</v>
      </c>
      <c r="J37" s="40">
        <v>3363.75</v>
      </c>
      <c r="K37" s="359" t="s">
        <v>1441</v>
      </c>
      <c r="L37" s="1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1:27" ht="23.25" customHeight="1" x14ac:dyDescent="0.25">
      <c r="A38" s="172">
        <v>7</v>
      </c>
      <c r="B38" s="279" t="s">
        <v>1464</v>
      </c>
      <c r="C38" s="29">
        <v>3</v>
      </c>
      <c r="D38" s="30" t="s">
        <v>1444</v>
      </c>
      <c r="E38" s="29" t="s">
        <v>1458</v>
      </c>
      <c r="F38" s="29" t="s">
        <v>1513</v>
      </c>
      <c r="G38" s="29">
        <v>2022</v>
      </c>
      <c r="H38" s="28" t="s">
        <v>11</v>
      </c>
      <c r="I38" s="48">
        <v>723.75</v>
      </c>
      <c r="J38" s="40">
        <v>2171.25</v>
      </c>
      <c r="K38" s="359" t="s">
        <v>1441</v>
      </c>
      <c r="L38" s="114"/>
    </row>
    <row r="39" spans="1:27" ht="15.75" customHeight="1" x14ac:dyDescent="0.25">
      <c r="A39" s="172">
        <v>8</v>
      </c>
      <c r="B39" s="279" t="s">
        <v>1464</v>
      </c>
      <c r="C39" s="29">
        <v>3</v>
      </c>
      <c r="D39" s="30" t="s">
        <v>1445</v>
      </c>
      <c r="E39" s="29" t="s">
        <v>1537</v>
      </c>
      <c r="F39" s="29" t="s">
        <v>24</v>
      </c>
      <c r="G39" s="29">
        <v>2021</v>
      </c>
      <c r="H39" s="28" t="s">
        <v>11</v>
      </c>
      <c r="I39" s="48">
        <v>559.125</v>
      </c>
      <c r="J39" s="40">
        <v>1677.375</v>
      </c>
      <c r="K39" s="359" t="s">
        <v>1441</v>
      </c>
      <c r="L39" s="114"/>
    </row>
    <row r="40" spans="1:27" ht="15.75" customHeight="1" x14ac:dyDescent="0.25">
      <c r="A40" s="172">
        <v>9</v>
      </c>
      <c r="B40" s="279" t="s">
        <v>1464</v>
      </c>
      <c r="C40" s="29">
        <v>3</v>
      </c>
      <c r="D40" s="30" t="s">
        <v>1446</v>
      </c>
      <c r="E40" s="29" t="s">
        <v>1538</v>
      </c>
      <c r="F40" s="29" t="s">
        <v>1438</v>
      </c>
      <c r="G40" s="29">
        <v>2020</v>
      </c>
      <c r="H40" s="28" t="s">
        <v>11</v>
      </c>
      <c r="I40" s="48">
        <v>664.5</v>
      </c>
      <c r="J40" s="40">
        <v>1993.5</v>
      </c>
      <c r="K40" s="359" t="s">
        <v>1441</v>
      </c>
      <c r="L40" s="114"/>
    </row>
    <row r="41" spans="1:27" ht="15.75" customHeight="1" x14ac:dyDescent="0.25">
      <c r="A41" s="172">
        <v>10</v>
      </c>
      <c r="B41" s="279" t="s">
        <v>1464</v>
      </c>
      <c r="C41" s="29">
        <v>5</v>
      </c>
      <c r="D41" s="30" t="s">
        <v>1447</v>
      </c>
      <c r="E41" s="29" t="s">
        <v>1539</v>
      </c>
      <c r="F41" s="29" t="s">
        <v>24</v>
      </c>
      <c r="G41" s="29" t="s">
        <v>1455</v>
      </c>
      <c r="H41" s="28" t="s">
        <v>11</v>
      </c>
      <c r="I41" s="48">
        <v>488.25</v>
      </c>
      <c r="J41" s="40">
        <v>2441.25</v>
      </c>
      <c r="K41" s="359" t="s">
        <v>1441</v>
      </c>
      <c r="L41" s="114"/>
    </row>
    <row r="42" spans="1:27" ht="15.75" customHeight="1" x14ac:dyDescent="0.25">
      <c r="A42" s="172">
        <v>11</v>
      </c>
      <c r="B42" s="279" t="s">
        <v>1464</v>
      </c>
      <c r="C42" s="29">
        <v>3</v>
      </c>
      <c r="D42" s="30" t="s">
        <v>1448</v>
      </c>
      <c r="E42" s="29" t="s">
        <v>1459</v>
      </c>
      <c r="F42" s="29" t="s">
        <v>1529</v>
      </c>
      <c r="G42" s="29">
        <v>2022</v>
      </c>
      <c r="H42" s="28" t="s">
        <v>11</v>
      </c>
      <c r="I42" s="48">
        <v>412.5</v>
      </c>
      <c r="J42" s="40">
        <v>1237.5</v>
      </c>
      <c r="K42" s="359" t="s">
        <v>1441</v>
      </c>
      <c r="L42" s="114"/>
    </row>
    <row r="43" spans="1:27" ht="15.75" customHeight="1" x14ac:dyDescent="0.25">
      <c r="A43" s="172">
        <v>12</v>
      </c>
      <c r="B43" s="279" t="s">
        <v>1464</v>
      </c>
      <c r="C43" s="29">
        <v>8</v>
      </c>
      <c r="D43" s="30" t="s">
        <v>1449</v>
      </c>
      <c r="E43" s="29" t="s">
        <v>1460</v>
      </c>
      <c r="F43" s="29" t="s">
        <v>1529</v>
      </c>
      <c r="G43" s="29">
        <v>2021</v>
      </c>
      <c r="H43" s="28" t="s">
        <v>11</v>
      </c>
      <c r="I43" s="48">
        <v>1165.5</v>
      </c>
      <c r="J43" s="40">
        <v>9324</v>
      </c>
      <c r="K43" s="359" t="s">
        <v>1441</v>
      </c>
      <c r="L43" s="114"/>
    </row>
    <row r="44" spans="1:27" ht="15.75" customHeight="1" x14ac:dyDescent="0.25">
      <c r="A44" s="172">
        <v>13</v>
      </c>
      <c r="B44" s="279" t="s">
        <v>1464</v>
      </c>
      <c r="C44" s="29">
        <v>2</v>
      </c>
      <c r="D44" s="30" t="s">
        <v>1450</v>
      </c>
      <c r="E44" s="29" t="s">
        <v>1461</v>
      </c>
      <c r="F44" s="29" t="s">
        <v>1513</v>
      </c>
      <c r="G44" s="29">
        <v>2022</v>
      </c>
      <c r="H44" s="28" t="s">
        <v>11</v>
      </c>
      <c r="I44" s="48">
        <v>993.75</v>
      </c>
      <c r="J44" s="40">
        <v>1987.5</v>
      </c>
      <c r="K44" s="359" t="s">
        <v>1441</v>
      </c>
      <c r="L44" s="114"/>
    </row>
    <row r="45" spans="1:27" ht="15.75" customHeight="1" x14ac:dyDescent="0.25">
      <c r="A45" s="172">
        <v>14</v>
      </c>
      <c r="B45" s="279" t="s">
        <v>1464</v>
      </c>
      <c r="C45" s="29">
        <v>10</v>
      </c>
      <c r="D45" s="30" t="s">
        <v>86</v>
      </c>
      <c r="E45" s="29" t="s">
        <v>1540</v>
      </c>
      <c r="F45" s="29" t="s">
        <v>1438</v>
      </c>
      <c r="G45" s="29">
        <v>2021</v>
      </c>
      <c r="H45" s="28" t="s">
        <v>11</v>
      </c>
      <c r="I45" s="48">
        <v>888.75</v>
      </c>
      <c r="J45" s="40">
        <v>8887.5</v>
      </c>
      <c r="K45" s="359" t="s">
        <v>1441</v>
      </c>
      <c r="L45" s="114"/>
    </row>
    <row r="46" spans="1:27" ht="15.75" customHeight="1" x14ac:dyDescent="0.25">
      <c r="A46" s="172">
        <v>15</v>
      </c>
      <c r="B46" s="279" t="s">
        <v>1464</v>
      </c>
      <c r="C46" s="29">
        <v>10</v>
      </c>
      <c r="D46" s="30" t="s">
        <v>1451</v>
      </c>
      <c r="E46" s="29" t="s">
        <v>1462</v>
      </c>
      <c r="F46" s="29" t="s">
        <v>1541</v>
      </c>
      <c r="G46" s="29">
        <v>2019</v>
      </c>
      <c r="H46" s="28" t="s">
        <v>11</v>
      </c>
      <c r="I46" s="48">
        <v>671.5</v>
      </c>
      <c r="J46" s="40">
        <v>6715</v>
      </c>
      <c r="K46" s="359" t="s">
        <v>1441</v>
      </c>
      <c r="L46" s="114"/>
    </row>
    <row r="47" spans="1:27" ht="20.45" customHeight="1" x14ac:dyDescent="0.25">
      <c r="A47" s="172">
        <v>16</v>
      </c>
      <c r="B47" s="279" t="s">
        <v>1464</v>
      </c>
      <c r="C47" s="29">
        <v>10</v>
      </c>
      <c r="D47" s="30" t="s">
        <v>1452</v>
      </c>
      <c r="E47" s="29" t="s">
        <v>1463</v>
      </c>
      <c r="F47" s="29" t="s">
        <v>1513</v>
      </c>
      <c r="G47" s="29">
        <v>2020</v>
      </c>
      <c r="H47" s="28" t="s">
        <v>11</v>
      </c>
      <c r="I47" s="48">
        <v>1492.5</v>
      </c>
      <c r="J47" s="40">
        <v>14925</v>
      </c>
      <c r="K47" s="359" t="s">
        <v>1441</v>
      </c>
      <c r="L47" s="114"/>
    </row>
    <row r="48" spans="1:27" ht="15.75" customHeight="1" x14ac:dyDescent="0.25">
      <c r="A48" s="172">
        <v>17</v>
      </c>
      <c r="B48" s="279" t="s">
        <v>1464</v>
      </c>
      <c r="C48" s="29">
        <v>2</v>
      </c>
      <c r="D48" s="30" t="s">
        <v>1453</v>
      </c>
      <c r="E48" s="29" t="s">
        <v>1542</v>
      </c>
      <c r="F48" s="29" t="s">
        <v>24</v>
      </c>
      <c r="G48" s="29">
        <v>2020</v>
      </c>
      <c r="H48" s="28" t="s">
        <v>11</v>
      </c>
      <c r="I48" s="48">
        <v>859.79250000000002</v>
      </c>
      <c r="J48" s="40">
        <v>1719.585</v>
      </c>
      <c r="K48" s="359" t="s">
        <v>1441</v>
      </c>
      <c r="L48" s="114"/>
    </row>
    <row r="49" spans="1:12" ht="15.75" customHeight="1" x14ac:dyDescent="0.25">
      <c r="A49" s="172">
        <v>18</v>
      </c>
      <c r="B49" s="279" t="s">
        <v>1464</v>
      </c>
      <c r="C49" s="29">
        <v>5</v>
      </c>
      <c r="D49" s="30" t="s">
        <v>1454</v>
      </c>
      <c r="E49" s="29" t="s">
        <v>1543</v>
      </c>
      <c r="F49" s="29" t="s">
        <v>1438</v>
      </c>
      <c r="G49" s="29">
        <v>2022</v>
      </c>
      <c r="H49" s="28" t="s">
        <v>11</v>
      </c>
      <c r="I49" s="48">
        <v>1275</v>
      </c>
      <c r="J49" s="40">
        <v>6375</v>
      </c>
      <c r="K49" s="359" t="s">
        <v>1441</v>
      </c>
      <c r="L49" s="114"/>
    </row>
    <row r="50" spans="1:12" ht="19.899999999999999" customHeight="1" thickBot="1" x14ac:dyDescent="0.3">
      <c r="A50" s="172">
        <v>19</v>
      </c>
      <c r="B50" s="289" t="s">
        <v>18</v>
      </c>
      <c r="C50" s="29">
        <v>2</v>
      </c>
      <c r="D50" s="30" t="s">
        <v>1877</v>
      </c>
      <c r="E50" s="29" t="s">
        <v>1878</v>
      </c>
      <c r="F50" s="29" t="s">
        <v>18</v>
      </c>
      <c r="G50" s="29">
        <v>2019</v>
      </c>
      <c r="H50" s="28" t="s">
        <v>11</v>
      </c>
      <c r="I50" s="48">
        <v>179</v>
      </c>
      <c r="J50" s="40">
        <v>358</v>
      </c>
      <c r="K50" s="353" t="s">
        <v>1834</v>
      </c>
      <c r="L50" s="114"/>
    </row>
    <row r="51" spans="1:12" ht="15.75" customHeight="1" thickBot="1" x14ac:dyDescent="0.3">
      <c r="A51" s="120"/>
      <c r="B51" s="121"/>
      <c r="C51" s="122"/>
      <c r="D51" s="123"/>
      <c r="E51" s="123"/>
      <c r="F51" s="123"/>
      <c r="G51" s="123"/>
      <c r="H51" s="123"/>
      <c r="I51" s="123"/>
      <c r="J51" s="124"/>
      <c r="K51" s="123"/>
      <c r="L51" s="125"/>
    </row>
    <row r="52" spans="1:12" ht="15.75" customHeight="1" x14ac:dyDescent="0.25">
      <c r="A52" s="46"/>
      <c r="B52" s="38"/>
      <c r="C52" s="21"/>
      <c r="D52" s="20"/>
      <c r="E52" s="20"/>
      <c r="F52" s="20"/>
      <c r="G52" s="20"/>
      <c r="H52" s="20"/>
      <c r="I52" s="20"/>
      <c r="J52" s="22"/>
      <c r="K52" s="20"/>
      <c r="L52" s="155"/>
    </row>
    <row r="53" spans="1:12" ht="15.75" customHeight="1" thickBot="1" x14ac:dyDescent="0.25">
      <c r="A53" s="155"/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</row>
    <row r="54" spans="1:12" ht="15.75" customHeight="1" thickBot="1" x14ac:dyDescent="0.25">
      <c r="A54" s="82"/>
      <c r="B54" s="83"/>
      <c r="C54" s="83"/>
      <c r="D54" s="83"/>
      <c r="E54" s="83"/>
      <c r="F54" s="83"/>
      <c r="G54" s="83"/>
      <c r="H54" s="83"/>
      <c r="I54" s="83"/>
      <c r="J54" s="83"/>
      <c r="K54" s="84"/>
      <c r="L54" s="90"/>
    </row>
    <row r="55" spans="1:12" ht="15.75" customHeight="1" thickBot="1" x14ac:dyDescent="0.25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85"/>
      <c r="L55" s="86"/>
    </row>
    <row r="56" spans="1:12" ht="15.75" customHeight="1" thickBot="1" x14ac:dyDescent="0.3">
      <c r="A56" s="81" t="s">
        <v>12</v>
      </c>
      <c r="B56" s="81" t="s">
        <v>13</v>
      </c>
      <c r="C56" s="46"/>
      <c r="D56" s="88"/>
      <c r="E56" s="88"/>
      <c r="F56" s="88"/>
      <c r="G56" s="88"/>
      <c r="H56" s="88"/>
      <c r="I56" s="88"/>
      <c r="J56" s="92" t="s">
        <v>8</v>
      </c>
      <c r="K56" s="93">
        <f>SUM(J32:J50)</f>
        <v>77762.210000000006</v>
      </c>
      <c r="L56" s="86"/>
    </row>
    <row r="57" spans="1:12" ht="15.75" customHeight="1" thickBot="1" x14ac:dyDescent="0.3">
      <c r="A57" s="71">
        <f>A50</f>
        <v>19</v>
      </c>
      <c r="B57" s="87">
        <f>SUM(C32:C50)</f>
        <v>84</v>
      </c>
      <c r="C57" s="97" t="s">
        <v>14</v>
      </c>
      <c r="D57" s="83"/>
      <c r="E57" s="83"/>
      <c r="F57" s="83"/>
      <c r="G57" s="83"/>
      <c r="H57" s="83"/>
      <c r="I57" s="83"/>
      <c r="J57" s="83"/>
      <c r="K57" s="89"/>
      <c r="L57" s="91"/>
    </row>
    <row r="58" spans="1:12" ht="15.75" customHeight="1" thickBot="1" x14ac:dyDescent="0.25">
      <c r="A58" s="155"/>
      <c r="B58" s="155"/>
      <c r="C58" s="155"/>
      <c r="D58" s="155"/>
      <c r="E58" s="155"/>
      <c r="F58" s="155"/>
      <c r="G58" s="155"/>
      <c r="H58" s="155"/>
      <c r="I58" s="155"/>
      <c r="J58" s="49"/>
      <c r="K58" s="155"/>
      <c r="L58" s="155"/>
    </row>
    <row r="59" spans="1:12" ht="15.75" customHeight="1" thickBot="1" x14ac:dyDescent="0.3">
      <c r="A59" s="155"/>
      <c r="B59" s="155"/>
      <c r="C59" s="155"/>
      <c r="D59" s="155"/>
      <c r="E59" s="155"/>
      <c r="F59" s="70" t="s">
        <v>12</v>
      </c>
      <c r="G59" s="70" t="s">
        <v>13</v>
      </c>
      <c r="H59" s="64"/>
      <c r="I59" s="64"/>
      <c r="J59" s="64"/>
      <c r="K59" s="368" t="s">
        <v>108</v>
      </c>
      <c r="L59" s="369"/>
    </row>
    <row r="60" spans="1:12" ht="15.75" customHeight="1" thickBot="1" x14ac:dyDescent="0.3">
      <c r="A60" s="155"/>
      <c r="B60" s="155"/>
      <c r="C60" s="155"/>
      <c r="D60" s="155"/>
      <c r="E60" s="155"/>
      <c r="F60" s="71">
        <f>A57</f>
        <v>19</v>
      </c>
      <c r="G60" s="87">
        <f>B57</f>
        <v>84</v>
      </c>
      <c r="H60" s="94" t="s">
        <v>107</v>
      </c>
      <c r="I60" s="95"/>
      <c r="J60" s="96">
        <f>K56</f>
        <v>77762.210000000006</v>
      </c>
      <c r="K60" s="370">
        <v>70000</v>
      </c>
      <c r="L60" s="371"/>
    </row>
    <row r="61" spans="1:12" ht="15.75" customHeight="1" x14ac:dyDescent="0.2">
      <c r="A61" s="155"/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</row>
    <row r="62" spans="1:12" ht="15.75" customHeight="1" x14ac:dyDescent="0.2">
      <c r="A62" s="155"/>
      <c r="B62" s="155"/>
      <c r="C62" s="155"/>
      <c r="D62" s="155"/>
      <c r="E62" s="155"/>
      <c r="F62" s="155"/>
      <c r="G62" s="155"/>
      <c r="H62" s="155"/>
      <c r="I62" s="155"/>
      <c r="J62" s="155"/>
      <c r="K62" s="155"/>
      <c r="L62" s="155"/>
    </row>
    <row r="63" spans="1:12" ht="15.75" customHeight="1" x14ac:dyDescent="0.2">
      <c r="A63" s="155"/>
      <c r="B63" s="155"/>
      <c r="C63" s="155"/>
      <c r="D63" s="155"/>
      <c r="E63" s="155"/>
      <c r="F63" s="155"/>
      <c r="G63" s="155"/>
      <c r="H63" s="25" t="s">
        <v>73</v>
      </c>
      <c r="I63" s="25" t="s">
        <v>71</v>
      </c>
      <c r="J63" s="25" t="s">
        <v>72</v>
      </c>
      <c r="K63" s="37" t="s">
        <v>88</v>
      </c>
      <c r="L63" s="37" t="s">
        <v>89</v>
      </c>
    </row>
    <row r="64" spans="1:12" ht="15.75" customHeight="1" thickBot="1" x14ac:dyDescent="0.3">
      <c r="A64" s="155"/>
      <c r="B64" s="155"/>
      <c r="C64" s="155"/>
      <c r="D64" s="155"/>
      <c r="E64" s="155"/>
      <c r="F64" s="155"/>
      <c r="G64" s="155"/>
      <c r="H64" s="24"/>
      <c r="I64" s="345">
        <f>A57+A22</f>
        <v>31</v>
      </c>
      <c r="J64" s="345">
        <f>B22+B57</f>
        <v>127</v>
      </c>
      <c r="K64" s="128">
        <v>140000</v>
      </c>
      <c r="L64" s="129">
        <f>K56+K21</f>
        <v>112199.21</v>
      </c>
    </row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</sheetData>
  <mergeCells count="10">
    <mergeCell ref="K59:L59"/>
    <mergeCell ref="K60:L60"/>
    <mergeCell ref="A2:A3"/>
    <mergeCell ref="B1:L1"/>
    <mergeCell ref="B2:J2"/>
    <mergeCell ref="K24:L24"/>
    <mergeCell ref="K25:L25"/>
    <mergeCell ref="B29:L29"/>
    <mergeCell ref="A30:A31"/>
    <mergeCell ref="B30:J30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7"/>
  <sheetViews>
    <sheetView topLeftCell="A25" zoomScale="80" zoomScaleNormal="80" workbookViewId="0">
      <selection activeCell="N43" sqref="N43"/>
    </sheetView>
  </sheetViews>
  <sheetFormatPr baseColWidth="10" defaultColWidth="12.625" defaultRowHeight="15" customHeight="1" x14ac:dyDescent="0.2"/>
  <cols>
    <col min="1" max="1" width="8.125" style="56" customWidth="1"/>
    <col min="2" max="2" width="14.125" customWidth="1"/>
    <col min="3" max="3" width="9.375" customWidth="1"/>
    <col min="4" max="4" width="44" customWidth="1"/>
    <col min="5" max="5" width="31.25" customWidth="1"/>
    <col min="6" max="6" width="16.75" customWidth="1"/>
    <col min="7" max="7" width="9.375" customWidth="1"/>
    <col min="8" max="8" width="18.75" customWidth="1"/>
    <col min="9" max="9" width="14.625" customWidth="1"/>
    <col min="10" max="10" width="20" customWidth="1"/>
    <col min="11" max="11" width="13.875" customWidth="1"/>
    <col min="12" max="12" width="14.25" customWidth="1"/>
    <col min="13" max="27" width="9.375" customWidth="1"/>
  </cols>
  <sheetData>
    <row r="1" spans="1:12" ht="27" thickBot="1" x14ac:dyDescent="0.45">
      <c r="A1" s="64"/>
      <c r="B1" s="376" t="s">
        <v>110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2" ht="26.25" x14ac:dyDescent="0.4">
      <c r="A2" s="377" t="s">
        <v>106</v>
      </c>
      <c r="B2" s="372" t="s">
        <v>33</v>
      </c>
      <c r="C2" s="373"/>
      <c r="D2" s="373"/>
      <c r="E2" s="373"/>
      <c r="F2" s="373"/>
      <c r="G2" s="373"/>
      <c r="H2" s="373"/>
      <c r="I2" s="373"/>
      <c r="J2" s="373"/>
      <c r="K2" s="72"/>
      <c r="L2" s="73"/>
    </row>
    <row r="3" spans="1:12" x14ac:dyDescent="0.2">
      <c r="A3" s="378"/>
      <c r="B3" s="65" t="s">
        <v>0</v>
      </c>
      <c r="C3" s="65" t="s">
        <v>1</v>
      </c>
      <c r="D3" s="65" t="s">
        <v>2</v>
      </c>
      <c r="E3" s="65" t="s">
        <v>3</v>
      </c>
      <c r="F3" s="65" t="s">
        <v>4</v>
      </c>
      <c r="G3" s="65" t="s">
        <v>5</v>
      </c>
      <c r="H3" s="65" t="s">
        <v>6</v>
      </c>
      <c r="I3" s="65" t="s">
        <v>7</v>
      </c>
      <c r="J3" s="65" t="s">
        <v>8</v>
      </c>
      <c r="K3" s="65" t="s">
        <v>9</v>
      </c>
      <c r="L3" s="74"/>
    </row>
    <row r="4" spans="1:12" x14ac:dyDescent="0.2">
      <c r="A4" s="150">
        <v>1</v>
      </c>
      <c r="B4" s="60" t="s">
        <v>172</v>
      </c>
      <c r="C4" s="62">
        <v>2</v>
      </c>
      <c r="D4" s="136" t="s">
        <v>442</v>
      </c>
      <c r="E4" s="131" t="s">
        <v>443</v>
      </c>
      <c r="F4" s="131" t="s">
        <v>75</v>
      </c>
      <c r="G4" s="176">
        <v>2015</v>
      </c>
      <c r="H4" s="165" t="s">
        <v>11</v>
      </c>
      <c r="I4" s="141">
        <v>558</v>
      </c>
      <c r="J4" s="161">
        <f>I4*C4</f>
        <v>1116</v>
      </c>
      <c r="K4" s="61">
        <v>4509</v>
      </c>
      <c r="L4" s="75"/>
    </row>
    <row r="5" spans="1:12" x14ac:dyDescent="0.2">
      <c r="A5" s="150">
        <v>2</v>
      </c>
      <c r="B5" s="60" t="s">
        <v>174</v>
      </c>
      <c r="C5" s="62">
        <v>3</v>
      </c>
      <c r="D5" s="136" t="s">
        <v>444</v>
      </c>
      <c r="E5" s="139" t="s">
        <v>445</v>
      </c>
      <c r="F5" s="139" t="s">
        <v>66</v>
      </c>
      <c r="G5" s="176" t="s">
        <v>446</v>
      </c>
      <c r="H5" s="165" t="s">
        <v>467</v>
      </c>
      <c r="I5" s="134">
        <v>1663</v>
      </c>
      <c r="J5" s="161">
        <f t="shared" ref="J5:J13" si="0">I5*C5</f>
        <v>4989</v>
      </c>
      <c r="K5" s="61" t="s">
        <v>2590</v>
      </c>
      <c r="L5" s="75"/>
    </row>
    <row r="6" spans="1:12" x14ac:dyDescent="0.2">
      <c r="A6" s="150">
        <v>3</v>
      </c>
      <c r="B6" s="60" t="s">
        <v>172</v>
      </c>
      <c r="C6" s="62">
        <v>2</v>
      </c>
      <c r="D6" s="136" t="s">
        <v>447</v>
      </c>
      <c r="E6" s="131" t="s">
        <v>448</v>
      </c>
      <c r="F6" s="139" t="s">
        <v>449</v>
      </c>
      <c r="G6" s="176">
        <v>2021</v>
      </c>
      <c r="H6" s="165" t="s">
        <v>467</v>
      </c>
      <c r="I6" s="141">
        <v>618</v>
      </c>
      <c r="J6" s="161">
        <f t="shared" si="0"/>
        <v>1236</v>
      </c>
      <c r="K6" s="61">
        <v>4509</v>
      </c>
      <c r="L6" s="75"/>
    </row>
    <row r="7" spans="1:12" x14ac:dyDescent="0.2">
      <c r="A7" s="150">
        <v>4</v>
      </c>
      <c r="B7" s="60" t="s">
        <v>172</v>
      </c>
      <c r="C7" s="62">
        <v>2</v>
      </c>
      <c r="D7" s="136" t="s">
        <v>450</v>
      </c>
      <c r="E7" s="131" t="s">
        <v>451</v>
      </c>
      <c r="F7" s="139" t="s">
        <v>332</v>
      </c>
      <c r="G7" s="176">
        <v>2018</v>
      </c>
      <c r="H7" s="165" t="s">
        <v>467</v>
      </c>
      <c r="I7" s="141">
        <v>782</v>
      </c>
      <c r="J7" s="161">
        <f t="shared" si="0"/>
        <v>1564</v>
      </c>
      <c r="K7" s="61">
        <v>4509</v>
      </c>
      <c r="L7" s="75"/>
    </row>
    <row r="8" spans="1:12" x14ac:dyDescent="0.2">
      <c r="A8" s="150">
        <v>5</v>
      </c>
      <c r="B8" s="60" t="s">
        <v>173</v>
      </c>
      <c r="C8" s="62">
        <v>2</v>
      </c>
      <c r="D8" s="268" t="s">
        <v>452</v>
      </c>
      <c r="E8" s="174" t="s">
        <v>453</v>
      </c>
      <c r="F8" s="175" t="s">
        <v>192</v>
      </c>
      <c r="G8" s="176">
        <v>2021</v>
      </c>
      <c r="H8" s="165" t="s">
        <v>467</v>
      </c>
      <c r="I8" s="134">
        <v>2311</v>
      </c>
      <c r="J8" s="161">
        <f t="shared" si="0"/>
        <v>4622</v>
      </c>
      <c r="K8" s="61" t="s">
        <v>1066</v>
      </c>
      <c r="L8" s="75"/>
    </row>
    <row r="9" spans="1:12" x14ac:dyDescent="0.2">
      <c r="A9" s="150">
        <v>6</v>
      </c>
      <c r="B9" s="60" t="s">
        <v>172</v>
      </c>
      <c r="C9" s="62">
        <v>3</v>
      </c>
      <c r="D9" s="136" t="s">
        <v>454</v>
      </c>
      <c r="E9" s="131" t="s">
        <v>455</v>
      </c>
      <c r="F9" s="139" t="s">
        <v>456</v>
      </c>
      <c r="G9" s="176">
        <v>2021</v>
      </c>
      <c r="H9" s="165" t="s">
        <v>467</v>
      </c>
      <c r="I9" s="141">
        <v>497</v>
      </c>
      <c r="J9" s="161">
        <f>I9*C9</f>
        <v>1491</v>
      </c>
      <c r="K9" s="61">
        <v>4509</v>
      </c>
      <c r="L9" s="75"/>
    </row>
    <row r="10" spans="1:12" x14ac:dyDescent="0.2">
      <c r="A10" s="150">
        <v>7</v>
      </c>
      <c r="B10" s="60" t="s">
        <v>174</v>
      </c>
      <c r="C10" s="62">
        <v>2</v>
      </c>
      <c r="D10" s="136" t="s">
        <v>457</v>
      </c>
      <c r="E10" s="131" t="s">
        <v>458</v>
      </c>
      <c r="F10" s="139" t="s">
        <v>24</v>
      </c>
      <c r="G10" s="176">
        <v>2021</v>
      </c>
      <c r="H10" s="165" t="s">
        <v>467</v>
      </c>
      <c r="I10" s="134">
        <v>2618</v>
      </c>
      <c r="J10" s="161">
        <f t="shared" si="0"/>
        <v>5236</v>
      </c>
      <c r="K10" s="61" t="s">
        <v>2590</v>
      </c>
      <c r="L10" s="75"/>
    </row>
    <row r="11" spans="1:12" x14ac:dyDescent="0.2">
      <c r="A11" s="150">
        <v>8</v>
      </c>
      <c r="B11" s="60" t="s">
        <v>174</v>
      </c>
      <c r="C11" s="62">
        <v>2</v>
      </c>
      <c r="D11" s="136" t="s">
        <v>459</v>
      </c>
      <c r="E11" s="131" t="s">
        <v>460</v>
      </c>
      <c r="F11" s="139" t="s">
        <v>24</v>
      </c>
      <c r="G11" s="176">
        <v>2021</v>
      </c>
      <c r="H11" s="165" t="s">
        <v>467</v>
      </c>
      <c r="I11" s="134">
        <v>3086</v>
      </c>
      <c r="J11" s="161">
        <f t="shared" si="0"/>
        <v>6172</v>
      </c>
      <c r="K11" s="61" t="s">
        <v>2590</v>
      </c>
      <c r="L11" s="76"/>
    </row>
    <row r="12" spans="1:12" x14ac:dyDescent="0.2">
      <c r="A12" s="150">
        <v>9</v>
      </c>
      <c r="B12" s="60" t="s">
        <v>172</v>
      </c>
      <c r="C12" s="62">
        <v>3</v>
      </c>
      <c r="D12" s="136" t="s">
        <v>461</v>
      </c>
      <c r="E12" s="131" t="s">
        <v>462</v>
      </c>
      <c r="F12" s="139" t="s">
        <v>463</v>
      </c>
      <c r="G12" s="176">
        <v>2021</v>
      </c>
      <c r="H12" s="165" t="s">
        <v>467</v>
      </c>
      <c r="I12" s="141">
        <v>1043</v>
      </c>
      <c r="J12" s="161">
        <f t="shared" si="0"/>
        <v>3129</v>
      </c>
      <c r="K12" s="61">
        <v>4509</v>
      </c>
      <c r="L12" s="76"/>
    </row>
    <row r="13" spans="1:12" x14ac:dyDescent="0.2">
      <c r="A13" s="150">
        <v>10</v>
      </c>
      <c r="B13" s="60" t="s">
        <v>172</v>
      </c>
      <c r="C13" s="62">
        <v>3</v>
      </c>
      <c r="D13" s="136" t="s">
        <v>464</v>
      </c>
      <c r="E13" s="131" t="s">
        <v>465</v>
      </c>
      <c r="F13" s="139" t="s">
        <v>466</v>
      </c>
      <c r="G13" s="176">
        <v>2022</v>
      </c>
      <c r="H13" s="165" t="s">
        <v>467</v>
      </c>
      <c r="I13" s="141">
        <v>869</v>
      </c>
      <c r="J13" s="161">
        <f t="shared" si="0"/>
        <v>2607</v>
      </c>
      <c r="K13" s="61">
        <v>4509</v>
      </c>
      <c r="L13" s="76"/>
    </row>
    <row r="14" spans="1:12" ht="15.75" thickBot="1" x14ac:dyDescent="0.25">
      <c r="A14" s="77"/>
      <c r="B14" s="98"/>
      <c r="C14" s="99"/>
      <c r="D14" s="100"/>
      <c r="E14" s="100"/>
      <c r="F14" s="100"/>
      <c r="G14" s="101"/>
      <c r="H14" s="100"/>
      <c r="I14" s="100"/>
      <c r="J14" s="102"/>
      <c r="K14" s="103"/>
      <c r="L14" s="78"/>
    </row>
    <row r="15" spans="1:12" ht="15.75" x14ac:dyDescent="0.25">
      <c r="A15" s="64"/>
      <c r="B15" s="68"/>
      <c r="C15" s="68"/>
      <c r="D15" s="64"/>
      <c r="E15" s="64"/>
      <c r="F15" s="64"/>
      <c r="G15" s="64"/>
      <c r="H15" s="64"/>
      <c r="I15" s="64"/>
      <c r="J15" s="64"/>
      <c r="K15" s="69"/>
      <c r="L15" s="64"/>
    </row>
    <row r="16" spans="1:12" ht="15.75" thickBot="1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</row>
    <row r="17" spans="1:12" ht="15" customHeight="1" thickBot="1" x14ac:dyDescent="0.25">
      <c r="A17" s="82"/>
      <c r="B17" s="83"/>
      <c r="C17" s="83"/>
      <c r="D17" s="83"/>
      <c r="E17" s="83"/>
      <c r="F17" s="83"/>
      <c r="G17" s="83"/>
      <c r="H17" s="83"/>
      <c r="I17" s="83"/>
      <c r="J17" s="83"/>
      <c r="K17" s="84"/>
      <c r="L17" s="90"/>
    </row>
    <row r="18" spans="1:12" ht="15" customHeight="1" thickBot="1" x14ac:dyDescent="0.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85"/>
      <c r="L18" s="86"/>
    </row>
    <row r="19" spans="1:12" ht="15" customHeight="1" thickBot="1" x14ac:dyDescent="0.3">
      <c r="A19" s="81" t="s">
        <v>12</v>
      </c>
      <c r="B19" s="81" t="s">
        <v>13</v>
      </c>
      <c r="C19" s="46"/>
      <c r="D19" s="88"/>
      <c r="E19" s="88"/>
      <c r="F19" s="88"/>
      <c r="G19" s="88"/>
      <c r="H19" s="88"/>
      <c r="I19" s="88"/>
      <c r="J19" s="92" t="s">
        <v>8</v>
      </c>
      <c r="K19" s="93">
        <f>SUM(J4:J13)</f>
        <v>32162</v>
      </c>
      <c r="L19" s="86"/>
    </row>
    <row r="20" spans="1:12" ht="16.5" thickBot="1" x14ac:dyDescent="0.3">
      <c r="A20" s="71">
        <v>10</v>
      </c>
      <c r="B20" s="87">
        <f>SUM(C4:C13)</f>
        <v>24</v>
      </c>
      <c r="C20" s="97" t="s">
        <v>14</v>
      </c>
      <c r="D20" s="83"/>
      <c r="E20" s="83"/>
      <c r="F20" s="83"/>
      <c r="G20" s="83"/>
      <c r="H20" s="83"/>
      <c r="I20" s="83"/>
      <c r="J20" s="83"/>
      <c r="K20" s="89"/>
      <c r="L20" s="91"/>
    </row>
    <row r="21" spans="1:12" ht="15.75" customHeight="1" thickBot="1" x14ac:dyDescent="0.25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</row>
    <row r="22" spans="1:12" ht="15.75" customHeight="1" thickBot="1" x14ac:dyDescent="0.3">
      <c r="A22" s="64"/>
      <c r="B22" s="64"/>
      <c r="C22" s="64"/>
      <c r="D22" s="64"/>
      <c r="E22" s="64"/>
      <c r="F22" s="70" t="s">
        <v>12</v>
      </c>
      <c r="G22" s="70" t="s">
        <v>13</v>
      </c>
      <c r="H22" s="64"/>
      <c r="I22" s="64"/>
      <c r="J22" s="64"/>
      <c r="K22" s="368" t="s">
        <v>108</v>
      </c>
      <c r="L22" s="369"/>
    </row>
    <row r="23" spans="1:12" ht="24" customHeight="1" thickBot="1" x14ac:dyDescent="0.3">
      <c r="A23" s="64"/>
      <c r="B23" s="64"/>
      <c r="C23" s="64"/>
      <c r="D23" s="64"/>
      <c r="E23" s="64"/>
      <c r="F23" s="71">
        <v>10</v>
      </c>
      <c r="G23" s="87">
        <f>+B20</f>
        <v>24</v>
      </c>
      <c r="H23" s="94" t="s">
        <v>107</v>
      </c>
      <c r="I23" s="95"/>
      <c r="J23" s="96">
        <f>K19</f>
        <v>32162</v>
      </c>
      <c r="K23" s="370">
        <v>90000</v>
      </c>
      <c r="L23" s="371"/>
    </row>
    <row r="24" spans="1:12" ht="15.75" customHeight="1" x14ac:dyDescent="0.2">
      <c r="A24" s="155"/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</row>
    <row r="25" spans="1:12" ht="15.75" customHeight="1" x14ac:dyDescent="0.2">
      <c r="A25" s="155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</row>
    <row r="26" spans="1:12" ht="24.6" customHeight="1" x14ac:dyDescent="0.2">
      <c r="A26" s="155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</row>
    <row r="27" spans="1:12" ht="27.75" customHeight="1" thickBot="1" x14ac:dyDescent="0.45">
      <c r="A27" s="155"/>
      <c r="B27" s="374" t="s">
        <v>109</v>
      </c>
      <c r="C27" s="374"/>
      <c r="D27" s="374"/>
      <c r="E27" s="374"/>
      <c r="F27" s="374"/>
      <c r="G27" s="374"/>
      <c r="H27" s="374"/>
      <c r="I27" s="374"/>
      <c r="J27" s="374"/>
      <c r="K27" s="374"/>
      <c r="L27" s="374"/>
    </row>
    <row r="28" spans="1:12" ht="30" customHeight="1" thickTop="1" x14ac:dyDescent="0.4">
      <c r="A28" s="379" t="s">
        <v>106</v>
      </c>
      <c r="B28" s="375" t="s">
        <v>33</v>
      </c>
      <c r="C28" s="375"/>
      <c r="D28" s="375"/>
      <c r="E28" s="375"/>
      <c r="F28" s="375"/>
      <c r="G28" s="375"/>
      <c r="H28" s="375"/>
      <c r="I28" s="375"/>
      <c r="J28" s="375"/>
      <c r="K28" s="110"/>
      <c r="L28" s="126"/>
    </row>
    <row r="29" spans="1:12" ht="15.75" customHeight="1" thickBot="1" x14ac:dyDescent="0.25">
      <c r="A29" s="380"/>
      <c r="B29" s="111" t="s">
        <v>0</v>
      </c>
      <c r="C29" s="111" t="s">
        <v>1</v>
      </c>
      <c r="D29" s="111" t="s">
        <v>2</v>
      </c>
      <c r="E29" s="111" t="s">
        <v>3</v>
      </c>
      <c r="F29" s="111" t="s">
        <v>4</v>
      </c>
      <c r="G29" s="111" t="s">
        <v>5</v>
      </c>
      <c r="H29" s="111" t="s">
        <v>6</v>
      </c>
      <c r="I29" s="111" t="s">
        <v>7</v>
      </c>
      <c r="J29" s="111" t="s">
        <v>8</v>
      </c>
      <c r="K29" s="111" t="s">
        <v>9</v>
      </c>
      <c r="L29" s="127"/>
    </row>
    <row r="30" spans="1:12" ht="29.25" customHeight="1" thickTop="1" x14ac:dyDescent="0.25">
      <c r="A30" s="171">
        <v>1</v>
      </c>
      <c r="B30" s="275" t="s">
        <v>1144</v>
      </c>
      <c r="C30" s="105">
        <v>5</v>
      </c>
      <c r="D30" s="106" t="s">
        <v>1305</v>
      </c>
      <c r="E30" s="105" t="s">
        <v>1306</v>
      </c>
      <c r="F30" s="105" t="s">
        <v>1307</v>
      </c>
      <c r="G30" s="105">
        <v>2021</v>
      </c>
      <c r="H30" s="287" t="s">
        <v>11</v>
      </c>
      <c r="I30" s="108">
        <v>380</v>
      </c>
      <c r="J30" s="109">
        <f>I30*C30</f>
        <v>1900</v>
      </c>
      <c r="K30" s="355" t="s">
        <v>1304</v>
      </c>
      <c r="L30" s="114"/>
    </row>
    <row r="31" spans="1:12" ht="28.5" customHeight="1" x14ac:dyDescent="0.25">
      <c r="A31" s="172">
        <v>2</v>
      </c>
      <c r="B31" s="275" t="s">
        <v>1144</v>
      </c>
      <c r="C31" s="29">
        <v>3</v>
      </c>
      <c r="D31" s="30" t="s">
        <v>1308</v>
      </c>
      <c r="E31" s="29" t="s">
        <v>1309</v>
      </c>
      <c r="F31" s="29" t="s">
        <v>24</v>
      </c>
      <c r="G31" s="29">
        <v>2021</v>
      </c>
      <c r="H31" s="287" t="s">
        <v>11</v>
      </c>
      <c r="I31" s="48">
        <v>3712</v>
      </c>
      <c r="J31" s="40">
        <f>I31*C31</f>
        <v>11136</v>
      </c>
      <c r="K31" s="356" t="s">
        <v>1304</v>
      </c>
      <c r="L31" s="114"/>
    </row>
    <row r="32" spans="1:12" ht="15.75" customHeight="1" x14ac:dyDescent="0.25">
      <c r="A32" s="172">
        <v>3</v>
      </c>
      <c r="B32" s="275" t="s">
        <v>1144</v>
      </c>
      <c r="C32" s="29">
        <v>5</v>
      </c>
      <c r="D32" s="30" t="s">
        <v>1310</v>
      </c>
      <c r="E32" s="29" t="s">
        <v>1311</v>
      </c>
      <c r="F32" s="29" t="s">
        <v>1312</v>
      </c>
      <c r="G32" s="29">
        <v>2021</v>
      </c>
      <c r="H32" s="287" t="s">
        <v>11</v>
      </c>
      <c r="I32" s="48">
        <v>2324</v>
      </c>
      <c r="J32" s="109">
        <f t="shared" ref="J32:J37" si="1">I32*C32</f>
        <v>11620</v>
      </c>
      <c r="K32" s="355" t="s">
        <v>1304</v>
      </c>
      <c r="L32" s="114"/>
    </row>
    <row r="33" spans="1:12" ht="15.75" customHeight="1" x14ac:dyDescent="0.25">
      <c r="A33" s="172">
        <v>4</v>
      </c>
      <c r="B33" s="275" t="s">
        <v>1144</v>
      </c>
      <c r="C33" s="29">
        <v>3</v>
      </c>
      <c r="D33" s="30" t="s">
        <v>1313</v>
      </c>
      <c r="E33" s="29" t="s">
        <v>1314</v>
      </c>
      <c r="F33" s="29" t="s">
        <v>278</v>
      </c>
      <c r="G33" s="29">
        <v>2021</v>
      </c>
      <c r="H33" s="287" t="s">
        <v>11</v>
      </c>
      <c r="I33" s="48">
        <v>4390</v>
      </c>
      <c r="J33" s="40">
        <f t="shared" si="1"/>
        <v>13170</v>
      </c>
      <c r="K33" s="356" t="s">
        <v>1304</v>
      </c>
      <c r="L33" s="114"/>
    </row>
    <row r="34" spans="1:12" ht="15.75" customHeight="1" x14ac:dyDescent="0.25">
      <c r="A34" s="172">
        <v>5</v>
      </c>
      <c r="B34" s="275" t="s">
        <v>1144</v>
      </c>
      <c r="C34" s="29">
        <v>3</v>
      </c>
      <c r="D34" s="30" t="s">
        <v>1315</v>
      </c>
      <c r="E34" s="29" t="s">
        <v>1316</v>
      </c>
      <c r="F34" s="29" t="s">
        <v>1317</v>
      </c>
      <c r="G34" s="29">
        <v>2021</v>
      </c>
      <c r="H34" s="287" t="s">
        <v>11</v>
      </c>
      <c r="I34" s="48">
        <v>3953</v>
      </c>
      <c r="J34" s="109">
        <f t="shared" si="1"/>
        <v>11859</v>
      </c>
      <c r="K34" s="355" t="s">
        <v>1304</v>
      </c>
      <c r="L34" s="114"/>
    </row>
    <row r="35" spans="1:12" ht="15.75" customHeight="1" x14ac:dyDescent="0.25">
      <c r="A35" s="172">
        <v>6</v>
      </c>
      <c r="B35" s="275" t="s">
        <v>1144</v>
      </c>
      <c r="C35" s="29">
        <v>3</v>
      </c>
      <c r="D35" s="30" t="s">
        <v>1318</v>
      </c>
      <c r="E35" s="29" t="s">
        <v>1319</v>
      </c>
      <c r="F35" s="29" t="s">
        <v>1320</v>
      </c>
      <c r="G35" s="29">
        <v>2021</v>
      </c>
      <c r="H35" s="287" t="s">
        <v>11</v>
      </c>
      <c r="I35" s="48">
        <v>3428</v>
      </c>
      <c r="J35" s="40">
        <f t="shared" si="1"/>
        <v>10284</v>
      </c>
      <c r="K35" s="356" t="s">
        <v>1304</v>
      </c>
      <c r="L35" s="114"/>
    </row>
    <row r="36" spans="1:12" ht="26.25" customHeight="1" x14ac:dyDescent="0.25">
      <c r="A36" s="172">
        <v>7</v>
      </c>
      <c r="B36" s="275" t="s">
        <v>1144</v>
      </c>
      <c r="C36" s="29">
        <v>5</v>
      </c>
      <c r="D36" s="30" t="s">
        <v>1321</v>
      </c>
      <c r="E36" s="29" t="s">
        <v>1322</v>
      </c>
      <c r="F36" s="29" t="s">
        <v>1320</v>
      </c>
      <c r="G36" s="29">
        <v>2021</v>
      </c>
      <c r="H36" s="287" t="s">
        <v>11</v>
      </c>
      <c r="I36" s="48">
        <v>1247</v>
      </c>
      <c r="J36" s="109">
        <f t="shared" si="1"/>
        <v>6235</v>
      </c>
      <c r="K36" s="355" t="s">
        <v>1304</v>
      </c>
      <c r="L36" s="114"/>
    </row>
    <row r="37" spans="1:12" ht="23.25" customHeight="1" x14ac:dyDescent="0.25">
      <c r="A37" s="172">
        <v>8</v>
      </c>
      <c r="B37" s="275" t="s">
        <v>1144</v>
      </c>
      <c r="C37" s="29">
        <v>5</v>
      </c>
      <c r="D37" s="30" t="s">
        <v>1323</v>
      </c>
      <c r="E37" s="29" t="s">
        <v>1324</v>
      </c>
      <c r="F37" s="29" t="s">
        <v>332</v>
      </c>
      <c r="G37" s="29">
        <v>2021</v>
      </c>
      <c r="H37" s="287" t="s">
        <v>11</v>
      </c>
      <c r="I37" s="48">
        <v>3824</v>
      </c>
      <c r="J37" s="40">
        <f t="shared" si="1"/>
        <v>19120</v>
      </c>
      <c r="K37" s="356" t="s">
        <v>1304</v>
      </c>
      <c r="L37" s="114"/>
    </row>
    <row r="38" spans="1:12" ht="21" customHeight="1" x14ac:dyDescent="0.25">
      <c r="A38" s="172">
        <v>9</v>
      </c>
      <c r="B38" s="287" t="s">
        <v>75</v>
      </c>
      <c r="C38" s="29">
        <v>3</v>
      </c>
      <c r="D38" s="30" t="s">
        <v>1824</v>
      </c>
      <c r="E38" s="29" t="s">
        <v>1825</v>
      </c>
      <c r="F38" s="29" t="s">
        <v>75</v>
      </c>
      <c r="G38" s="29">
        <v>2015</v>
      </c>
      <c r="H38" s="287" t="s">
        <v>16</v>
      </c>
      <c r="I38" s="48">
        <v>650</v>
      </c>
      <c r="J38" s="40">
        <v>1560</v>
      </c>
      <c r="K38" s="366" t="s">
        <v>1815</v>
      </c>
      <c r="L38" s="114"/>
    </row>
    <row r="39" spans="1:12" ht="15.75" customHeight="1" x14ac:dyDescent="0.25">
      <c r="A39" s="172">
        <v>10</v>
      </c>
      <c r="B39" s="289" t="s">
        <v>1997</v>
      </c>
      <c r="C39" s="29">
        <v>3</v>
      </c>
      <c r="D39" s="30" t="s">
        <v>2101</v>
      </c>
      <c r="E39" s="29" t="s">
        <v>2102</v>
      </c>
      <c r="F39" s="29" t="s">
        <v>2103</v>
      </c>
      <c r="G39" s="29" t="s">
        <v>2104</v>
      </c>
      <c r="H39" s="289" t="s">
        <v>11</v>
      </c>
      <c r="I39" s="48">
        <v>1335</v>
      </c>
      <c r="J39" s="40">
        <v>4005</v>
      </c>
      <c r="K39" s="354">
        <v>4847</v>
      </c>
      <c r="L39" s="114"/>
    </row>
    <row r="40" spans="1:12" ht="15.75" customHeight="1" x14ac:dyDescent="0.25">
      <c r="A40" s="172">
        <v>11</v>
      </c>
      <c r="B40" s="289" t="s">
        <v>1997</v>
      </c>
      <c r="C40" s="29">
        <v>2</v>
      </c>
      <c r="D40" s="30" t="s">
        <v>2105</v>
      </c>
      <c r="E40" s="29" t="s">
        <v>2106</v>
      </c>
      <c r="F40" s="29" t="s">
        <v>103</v>
      </c>
      <c r="G40" s="29">
        <v>2021</v>
      </c>
      <c r="H40" s="289" t="s">
        <v>11</v>
      </c>
      <c r="I40" s="48">
        <v>2358</v>
      </c>
      <c r="J40" s="40">
        <v>4716</v>
      </c>
      <c r="K40" s="354">
        <v>4847</v>
      </c>
      <c r="L40" s="114"/>
    </row>
    <row r="41" spans="1:12" ht="15.75" customHeight="1" x14ac:dyDescent="0.25">
      <c r="A41" s="172">
        <v>12</v>
      </c>
      <c r="B41" s="289" t="s">
        <v>1997</v>
      </c>
      <c r="C41" s="29">
        <v>3</v>
      </c>
      <c r="D41" s="30" t="s">
        <v>2107</v>
      </c>
      <c r="E41" s="29" t="s">
        <v>2108</v>
      </c>
      <c r="F41" s="29" t="s">
        <v>2109</v>
      </c>
      <c r="G41" s="29">
        <v>2022</v>
      </c>
      <c r="H41" s="289" t="s">
        <v>11</v>
      </c>
      <c r="I41" s="48">
        <v>1203</v>
      </c>
      <c r="J41" s="40">
        <v>3609</v>
      </c>
      <c r="K41" s="354">
        <v>4847</v>
      </c>
      <c r="L41" s="114"/>
    </row>
    <row r="42" spans="1:12" ht="15.75" customHeight="1" x14ac:dyDescent="0.25">
      <c r="A42" s="172">
        <v>13</v>
      </c>
      <c r="B42" s="289" t="s">
        <v>1997</v>
      </c>
      <c r="C42" s="29">
        <v>3</v>
      </c>
      <c r="D42" s="30" t="s">
        <v>2110</v>
      </c>
      <c r="E42" s="29" t="s">
        <v>2111</v>
      </c>
      <c r="F42" s="29" t="s">
        <v>2109</v>
      </c>
      <c r="G42" s="29">
        <v>2022</v>
      </c>
      <c r="H42" s="289" t="s">
        <v>11</v>
      </c>
      <c r="I42" s="48">
        <v>1084</v>
      </c>
      <c r="J42" s="40">
        <v>3252</v>
      </c>
      <c r="K42" s="354">
        <v>4847</v>
      </c>
      <c r="L42" s="114"/>
    </row>
    <row r="43" spans="1:12" ht="15.75" customHeight="1" x14ac:dyDescent="0.25">
      <c r="A43" s="172">
        <v>14</v>
      </c>
      <c r="B43" s="289" t="s">
        <v>1997</v>
      </c>
      <c r="C43" s="29">
        <v>3</v>
      </c>
      <c r="D43" s="30" t="s">
        <v>2112</v>
      </c>
      <c r="E43" s="29" t="s">
        <v>2113</v>
      </c>
      <c r="F43" s="29" t="s">
        <v>466</v>
      </c>
      <c r="G43" s="29">
        <v>2022</v>
      </c>
      <c r="H43" s="289" t="s">
        <v>11</v>
      </c>
      <c r="I43" s="48">
        <v>1179</v>
      </c>
      <c r="J43" s="40">
        <v>3537</v>
      </c>
      <c r="K43" s="354">
        <v>4847</v>
      </c>
      <c r="L43" s="114"/>
    </row>
    <row r="44" spans="1:12" ht="15.75" customHeight="1" x14ac:dyDescent="0.25">
      <c r="A44" s="172">
        <v>15</v>
      </c>
      <c r="B44" s="289" t="s">
        <v>1997</v>
      </c>
      <c r="C44" s="29">
        <v>2</v>
      </c>
      <c r="D44" s="30" t="s">
        <v>2114</v>
      </c>
      <c r="E44" s="29" t="s">
        <v>2115</v>
      </c>
      <c r="F44" s="29" t="s">
        <v>466</v>
      </c>
      <c r="G44" s="29">
        <v>2020</v>
      </c>
      <c r="H44" s="289" t="s">
        <v>11</v>
      </c>
      <c r="I44" s="48">
        <v>1197</v>
      </c>
      <c r="J44" s="40">
        <v>2394</v>
      </c>
      <c r="K44" s="354">
        <v>4847</v>
      </c>
      <c r="L44" s="114"/>
    </row>
    <row r="45" spans="1:12" ht="15.75" customHeight="1" x14ac:dyDescent="0.25">
      <c r="A45" s="172">
        <v>16</v>
      </c>
      <c r="B45" s="289" t="s">
        <v>1997</v>
      </c>
      <c r="C45" s="29">
        <v>2</v>
      </c>
      <c r="D45" s="30" t="s">
        <v>2116</v>
      </c>
      <c r="E45" s="29" t="s">
        <v>2117</v>
      </c>
      <c r="F45" s="29" t="s">
        <v>2118</v>
      </c>
      <c r="G45" s="29">
        <v>2021</v>
      </c>
      <c r="H45" s="289" t="s">
        <v>16</v>
      </c>
      <c r="I45" s="48">
        <v>4063</v>
      </c>
      <c r="J45" s="40">
        <v>8126</v>
      </c>
      <c r="K45" s="354">
        <v>4847</v>
      </c>
      <c r="L45" s="114"/>
    </row>
    <row r="46" spans="1:12" ht="15.75" customHeight="1" thickBot="1" x14ac:dyDescent="0.3">
      <c r="A46" s="172">
        <v>17</v>
      </c>
      <c r="B46" s="289" t="s">
        <v>1997</v>
      </c>
      <c r="C46" s="29">
        <v>3</v>
      </c>
      <c r="D46" s="30" t="s">
        <v>2119</v>
      </c>
      <c r="E46" s="29" t="s">
        <v>2120</v>
      </c>
      <c r="F46" s="29" t="s">
        <v>2118</v>
      </c>
      <c r="G46" s="29">
        <v>2021</v>
      </c>
      <c r="H46" s="289" t="s">
        <v>16</v>
      </c>
      <c r="I46" s="48">
        <v>2000</v>
      </c>
      <c r="J46" s="40">
        <v>6000</v>
      </c>
      <c r="K46" s="354">
        <v>4847</v>
      </c>
      <c r="L46" s="114"/>
    </row>
    <row r="47" spans="1:12" ht="15.75" customHeight="1" thickBot="1" x14ac:dyDescent="0.3">
      <c r="A47" s="120"/>
      <c r="B47" s="121"/>
      <c r="C47" s="122"/>
      <c r="D47" s="123"/>
      <c r="E47" s="123"/>
      <c r="F47" s="123"/>
      <c r="G47" s="123"/>
      <c r="H47" s="123"/>
      <c r="I47" s="123"/>
      <c r="J47" s="124"/>
      <c r="K47" s="123"/>
      <c r="L47" s="125"/>
    </row>
    <row r="48" spans="1:12" ht="15.75" customHeight="1" x14ac:dyDescent="0.25">
      <c r="A48" s="46"/>
      <c r="B48" s="38"/>
      <c r="C48" s="21"/>
      <c r="D48" s="20"/>
      <c r="E48" s="20"/>
      <c r="F48" s="20"/>
      <c r="G48" s="20"/>
      <c r="H48" s="20"/>
      <c r="I48" s="20"/>
      <c r="J48" s="22"/>
      <c r="K48" s="20"/>
      <c r="L48" s="155"/>
    </row>
    <row r="49" spans="1:12" ht="15.75" customHeight="1" thickBot="1" x14ac:dyDescent="0.25">
      <c r="A49" s="155"/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</row>
    <row r="50" spans="1:12" ht="15.75" customHeight="1" thickBot="1" x14ac:dyDescent="0.25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4"/>
      <c r="L50" s="90"/>
    </row>
    <row r="51" spans="1:12" ht="15.75" customHeight="1" thickBot="1" x14ac:dyDescent="0.25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85"/>
      <c r="L51" s="86"/>
    </row>
    <row r="52" spans="1:12" ht="15.75" customHeight="1" thickBot="1" x14ac:dyDescent="0.3">
      <c r="A52" s="81" t="s">
        <v>12</v>
      </c>
      <c r="B52" s="81" t="s">
        <v>13</v>
      </c>
      <c r="C52" s="46"/>
      <c r="D52" s="88"/>
      <c r="E52" s="88"/>
      <c r="F52" s="88"/>
      <c r="G52" s="88"/>
      <c r="H52" s="88"/>
      <c r="I52" s="88"/>
      <c r="J52" s="92" t="s">
        <v>8</v>
      </c>
      <c r="K52" s="93">
        <f>SUM(J30:J46)</f>
        <v>122523</v>
      </c>
      <c r="L52" s="86"/>
    </row>
    <row r="53" spans="1:12" ht="15.75" customHeight="1" thickBot="1" x14ac:dyDescent="0.3">
      <c r="A53" s="71">
        <f>A46</f>
        <v>17</v>
      </c>
      <c r="B53" s="87">
        <f>SUM(C30:C46)</f>
        <v>56</v>
      </c>
      <c r="C53" s="97" t="s">
        <v>14</v>
      </c>
      <c r="D53" s="83"/>
      <c r="E53" s="83"/>
      <c r="F53" s="83"/>
      <c r="G53" s="83"/>
      <c r="H53" s="83"/>
      <c r="I53" s="83"/>
      <c r="J53" s="83"/>
      <c r="K53" s="89"/>
      <c r="L53" s="91"/>
    </row>
    <row r="54" spans="1:12" ht="15.75" customHeight="1" thickBot="1" x14ac:dyDescent="0.25">
      <c r="A54" s="155"/>
      <c r="B54" s="155"/>
      <c r="C54" s="155"/>
      <c r="D54" s="155"/>
      <c r="E54" s="155"/>
      <c r="F54" s="155"/>
      <c r="G54" s="155"/>
      <c r="H54" s="155"/>
      <c r="I54" s="155"/>
      <c r="J54" s="49"/>
      <c r="K54" s="155"/>
      <c r="L54" s="155"/>
    </row>
    <row r="55" spans="1:12" ht="15.75" customHeight="1" thickBot="1" x14ac:dyDescent="0.3">
      <c r="A55" s="155"/>
      <c r="B55" s="155"/>
      <c r="C55" s="155"/>
      <c r="D55" s="155"/>
      <c r="E55" s="155"/>
      <c r="F55" s="70" t="s">
        <v>12</v>
      </c>
      <c r="G55" s="70" t="s">
        <v>13</v>
      </c>
      <c r="H55" s="64"/>
      <c r="I55" s="64"/>
      <c r="J55" s="64"/>
      <c r="K55" s="368" t="s">
        <v>108</v>
      </c>
      <c r="L55" s="369"/>
    </row>
    <row r="56" spans="1:12" ht="15.75" customHeight="1" thickBot="1" x14ac:dyDescent="0.3">
      <c r="A56" s="155"/>
      <c r="B56" s="155"/>
      <c r="C56" s="155"/>
      <c r="D56" s="155"/>
      <c r="E56" s="155"/>
      <c r="F56" s="71">
        <f>A53</f>
        <v>17</v>
      </c>
      <c r="G56" s="87">
        <f>B53</f>
        <v>56</v>
      </c>
      <c r="H56" s="94" t="s">
        <v>107</v>
      </c>
      <c r="I56" s="95"/>
      <c r="J56" s="96">
        <f>K52</f>
        <v>122523</v>
      </c>
      <c r="K56" s="370">
        <v>100000</v>
      </c>
      <c r="L56" s="371"/>
    </row>
    <row r="57" spans="1:12" ht="15.75" customHeight="1" x14ac:dyDescent="0.2">
      <c r="A57" s="155"/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</row>
    <row r="58" spans="1:12" ht="15.75" customHeight="1" x14ac:dyDescent="0.2">
      <c r="A58" s="155"/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</row>
    <row r="59" spans="1:12" ht="15.75" customHeight="1" x14ac:dyDescent="0.2">
      <c r="A59" s="155"/>
      <c r="B59" s="155"/>
      <c r="C59" s="155"/>
      <c r="D59" s="155"/>
      <c r="E59" s="155"/>
      <c r="F59" s="155"/>
      <c r="G59" s="155"/>
      <c r="H59" s="25" t="s">
        <v>73</v>
      </c>
      <c r="I59" s="25" t="s">
        <v>71</v>
      </c>
      <c r="J59" s="25" t="s">
        <v>72</v>
      </c>
      <c r="K59" s="37" t="s">
        <v>88</v>
      </c>
      <c r="L59" s="37" t="s">
        <v>89</v>
      </c>
    </row>
    <row r="60" spans="1:12" ht="15.75" customHeight="1" thickBot="1" x14ac:dyDescent="0.3">
      <c r="A60" s="155"/>
      <c r="B60" s="155"/>
      <c r="C60" s="155"/>
      <c r="D60" s="155"/>
      <c r="E60" s="155"/>
      <c r="F60" s="155"/>
      <c r="G60" s="155"/>
      <c r="H60" s="24"/>
      <c r="I60" s="348">
        <f>A53+A20</f>
        <v>27</v>
      </c>
      <c r="J60" s="345">
        <f>B53+B20</f>
        <v>80</v>
      </c>
      <c r="K60" s="128">
        <v>190000</v>
      </c>
      <c r="L60" s="129">
        <f>K52+K19</f>
        <v>154685</v>
      </c>
    </row>
    <row r="61" spans="1:12" ht="15.75" customHeight="1" x14ac:dyDescent="0.2"/>
    <row r="62" spans="1:12" ht="15.75" customHeight="1" x14ac:dyDescent="0.2"/>
    <row r="63" spans="1:12" ht="15.75" customHeight="1" x14ac:dyDescent="0.2"/>
    <row r="64" spans="1:12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</sheetData>
  <mergeCells count="10">
    <mergeCell ref="A2:A3"/>
    <mergeCell ref="B1:L1"/>
    <mergeCell ref="B2:J2"/>
    <mergeCell ref="K22:L22"/>
    <mergeCell ref="K56:L56"/>
    <mergeCell ref="K23:L23"/>
    <mergeCell ref="B27:L27"/>
    <mergeCell ref="A28:A29"/>
    <mergeCell ref="B28:J28"/>
    <mergeCell ref="K55:L55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7"/>
  <sheetViews>
    <sheetView topLeftCell="A22" zoomScale="90" zoomScaleNormal="90" workbookViewId="0">
      <selection activeCell="N39" sqref="N39"/>
    </sheetView>
  </sheetViews>
  <sheetFormatPr baseColWidth="10" defaultColWidth="12.625" defaultRowHeight="15" customHeight="1" x14ac:dyDescent="0.2"/>
  <cols>
    <col min="1" max="1" width="8" style="56" customWidth="1"/>
    <col min="2" max="2" width="14.125" customWidth="1"/>
    <col min="3" max="3" width="10.75" customWidth="1"/>
    <col min="4" max="4" width="27.5" customWidth="1"/>
    <col min="5" max="5" width="29.75" customWidth="1"/>
    <col min="6" max="6" width="14.375" customWidth="1"/>
    <col min="7" max="7" width="9.375" customWidth="1"/>
    <col min="8" max="8" width="17.875" customWidth="1"/>
    <col min="9" max="9" width="16.75" customWidth="1"/>
    <col min="10" max="10" width="18.375" customWidth="1"/>
    <col min="11" max="11" width="13.375" customWidth="1"/>
    <col min="12" max="12" width="13.25" customWidth="1"/>
    <col min="13" max="27" width="9.375" customWidth="1"/>
  </cols>
  <sheetData>
    <row r="1" spans="1:12" ht="27" thickBot="1" x14ac:dyDescent="0.45">
      <c r="A1" s="64"/>
      <c r="B1" s="376" t="s">
        <v>110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2" ht="26.25" x14ac:dyDescent="0.4">
      <c r="A2" s="377" t="s">
        <v>106</v>
      </c>
      <c r="B2" s="372" t="s">
        <v>35</v>
      </c>
      <c r="C2" s="373"/>
      <c r="D2" s="373"/>
      <c r="E2" s="373"/>
      <c r="F2" s="373"/>
      <c r="G2" s="373"/>
      <c r="H2" s="373"/>
      <c r="I2" s="373"/>
      <c r="J2" s="373"/>
      <c r="K2" s="72"/>
      <c r="L2" s="73"/>
    </row>
    <row r="3" spans="1:12" x14ac:dyDescent="0.2">
      <c r="A3" s="378"/>
      <c r="B3" s="65" t="s">
        <v>0</v>
      </c>
      <c r="C3" s="65" t="s">
        <v>1</v>
      </c>
      <c r="D3" s="65" t="s">
        <v>2</v>
      </c>
      <c r="E3" s="65" t="s">
        <v>3</v>
      </c>
      <c r="F3" s="65" t="s">
        <v>4</v>
      </c>
      <c r="G3" s="65" t="s">
        <v>5</v>
      </c>
      <c r="H3" s="65" t="s">
        <v>6</v>
      </c>
      <c r="I3" s="65" t="s">
        <v>7</v>
      </c>
      <c r="J3" s="65" t="s">
        <v>8</v>
      </c>
      <c r="K3" s="65" t="s">
        <v>9</v>
      </c>
      <c r="L3" s="74"/>
    </row>
    <row r="4" spans="1:12" x14ac:dyDescent="0.2">
      <c r="A4" s="150">
        <v>1</v>
      </c>
      <c r="B4" s="60" t="s">
        <v>172</v>
      </c>
      <c r="C4" s="62">
        <v>3</v>
      </c>
      <c r="D4" s="143" t="s">
        <v>468</v>
      </c>
      <c r="E4" s="139" t="s">
        <v>469</v>
      </c>
      <c r="F4" s="139" t="s">
        <v>470</v>
      </c>
      <c r="G4" s="176">
        <v>2021</v>
      </c>
      <c r="H4" s="62" t="s">
        <v>11</v>
      </c>
      <c r="I4" s="141">
        <v>898</v>
      </c>
      <c r="J4" s="161">
        <f>I4*C4</f>
        <v>2694</v>
      </c>
      <c r="K4" s="61">
        <v>4509</v>
      </c>
      <c r="L4" s="75"/>
    </row>
    <row r="5" spans="1:12" x14ac:dyDescent="0.2">
      <c r="A5" s="150">
        <v>2</v>
      </c>
      <c r="B5" s="60" t="s">
        <v>172</v>
      </c>
      <c r="C5" s="62">
        <v>2</v>
      </c>
      <c r="D5" s="143" t="s">
        <v>471</v>
      </c>
      <c r="E5" s="139" t="s">
        <v>472</v>
      </c>
      <c r="F5" s="139" t="s">
        <v>470</v>
      </c>
      <c r="G5" s="176">
        <v>2021</v>
      </c>
      <c r="H5" s="62" t="s">
        <v>11</v>
      </c>
      <c r="I5" s="141">
        <v>854</v>
      </c>
      <c r="J5" s="161">
        <f t="shared" ref="J5:J13" si="0">I5*C5</f>
        <v>1708</v>
      </c>
      <c r="K5" s="61">
        <v>4509</v>
      </c>
      <c r="L5" s="75"/>
    </row>
    <row r="6" spans="1:12" x14ac:dyDescent="0.2">
      <c r="A6" s="150">
        <v>3</v>
      </c>
      <c r="B6" s="60" t="s">
        <v>172</v>
      </c>
      <c r="C6" s="62">
        <v>2</v>
      </c>
      <c r="D6" s="143" t="s">
        <v>473</v>
      </c>
      <c r="E6" s="139" t="s">
        <v>474</v>
      </c>
      <c r="F6" s="139" t="s">
        <v>470</v>
      </c>
      <c r="G6" s="176">
        <v>2021</v>
      </c>
      <c r="H6" s="62" t="s">
        <v>11</v>
      </c>
      <c r="I6" s="141">
        <v>898</v>
      </c>
      <c r="J6" s="161">
        <f t="shared" si="0"/>
        <v>1796</v>
      </c>
      <c r="K6" s="61">
        <v>4509</v>
      </c>
      <c r="L6" s="75"/>
    </row>
    <row r="7" spans="1:12" x14ac:dyDescent="0.2">
      <c r="A7" s="150">
        <v>4</v>
      </c>
      <c r="B7" s="60" t="s">
        <v>172</v>
      </c>
      <c r="C7" s="62">
        <v>2</v>
      </c>
      <c r="D7" s="143" t="s">
        <v>475</v>
      </c>
      <c r="E7" s="139" t="s">
        <v>476</v>
      </c>
      <c r="F7" s="139" t="s">
        <v>477</v>
      </c>
      <c r="G7" s="176">
        <v>2021</v>
      </c>
      <c r="H7" s="62" t="s">
        <v>11</v>
      </c>
      <c r="I7" s="141">
        <v>909</v>
      </c>
      <c r="J7" s="161">
        <f t="shared" si="0"/>
        <v>1818</v>
      </c>
      <c r="K7" s="61">
        <v>4509</v>
      </c>
      <c r="L7" s="75"/>
    </row>
    <row r="8" spans="1:12" x14ac:dyDescent="0.2">
      <c r="A8" s="150">
        <v>5</v>
      </c>
      <c r="B8" s="60" t="s">
        <v>172</v>
      </c>
      <c r="C8" s="62">
        <v>2</v>
      </c>
      <c r="D8" s="143" t="s">
        <v>478</v>
      </c>
      <c r="E8" s="139" t="s">
        <v>479</v>
      </c>
      <c r="F8" s="139" t="s">
        <v>480</v>
      </c>
      <c r="G8" s="176">
        <v>2022</v>
      </c>
      <c r="H8" s="62" t="s">
        <v>11</v>
      </c>
      <c r="I8" s="141">
        <v>835</v>
      </c>
      <c r="J8" s="161">
        <f t="shared" si="0"/>
        <v>1670</v>
      </c>
      <c r="K8" s="61">
        <v>4509</v>
      </c>
      <c r="L8" s="75"/>
    </row>
    <row r="9" spans="1:12" x14ac:dyDescent="0.2">
      <c r="A9" s="150">
        <v>6</v>
      </c>
      <c r="B9" s="60" t="s">
        <v>172</v>
      </c>
      <c r="C9" s="62">
        <v>2</v>
      </c>
      <c r="D9" s="143" t="s">
        <v>481</v>
      </c>
      <c r="E9" s="139" t="s">
        <v>482</v>
      </c>
      <c r="F9" s="139" t="s">
        <v>483</v>
      </c>
      <c r="G9" s="176">
        <v>2021</v>
      </c>
      <c r="H9" s="62" t="s">
        <v>11</v>
      </c>
      <c r="I9" s="141">
        <v>662</v>
      </c>
      <c r="J9" s="161">
        <f t="shared" si="0"/>
        <v>1324</v>
      </c>
      <c r="K9" s="61">
        <v>4509</v>
      </c>
      <c r="L9" s="75"/>
    </row>
    <row r="10" spans="1:12" x14ac:dyDescent="0.2">
      <c r="A10" s="150">
        <v>7</v>
      </c>
      <c r="B10" s="60" t="s">
        <v>172</v>
      </c>
      <c r="C10" s="62">
        <v>2</v>
      </c>
      <c r="D10" s="143" t="s">
        <v>484</v>
      </c>
      <c r="E10" s="177" t="s">
        <v>485</v>
      </c>
      <c r="F10" s="139" t="s">
        <v>84</v>
      </c>
      <c r="G10" s="176" t="s">
        <v>486</v>
      </c>
      <c r="H10" s="62" t="s">
        <v>11</v>
      </c>
      <c r="I10" s="141">
        <v>1194</v>
      </c>
      <c r="J10" s="161">
        <f t="shared" si="0"/>
        <v>2388</v>
      </c>
      <c r="K10" s="61">
        <v>4509</v>
      </c>
      <c r="L10" s="75"/>
    </row>
    <row r="11" spans="1:12" x14ac:dyDescent="0.2">
      <c r="A11" s="150">
        <v>8</v>
      </c>
      <c r="B11" s="60" t="s">
        <v>174</v>
      </c>
      <c r="C11" s="62">
        <v>2</v>
      </c>
      <c r="D11" s="143" t="s">
        <v>487</v>
      </c>
      <c r="E11" s="139" t="s">
        <v>488</v>
      </c>
      <c r="F11" s="139" t="s">
        <v>489</v>
      </c>
      <c r="G11" s="176">
        <v>2019</v>
      </c>
      <c r="H11" s="62" t="s">
        <v>467</v>
      </c>
      <c r="I11" s="134">
        <v>972</v>
      </c>
      <c r="J11" s="161">
        <f t="shared" si="0"/>
        <v>1944</v>
      </c>
      <c r="K11" s="61" t="s">
        <v>2590</v>
      </c>
      <c r="L11" s="76"/>
    </row>
    <row r="12" spans="1:12" x14ac:dyDescent="0.2">
      <c r="A12" s="150">
        <v>9</v>
      </c>
      <c r="B12" s="60" t="s">
        <v>172</v>
      </c>
      <c r="C12" s="62">
        <v>2</v>
      </c>
      <c r="D12" s="143" t="s">
        <v>490</v>
      </c>
      <c r="E12" s="139" t="s">
        <v>491</v>
      </c>
      <c r="F12" s="139" t="s">
        <v>492</v>
      </c>
      <c r="G12" s="176">
        <v>2019</v>
      </c>
      <c r="H12" s="62" t="s">
        <v>467</v>
      </c>
      <c r="I12" s="141">
        <v>344</v>
      </c>
      <c r="J12" s="161">
        <f t="shared" si="0"/>
        <v>688</v>
      </c>
      <c r="K12" s="61">
        <v>4509</v>
      </c>
      <c r="L12" s="76"/>
    </row>
    <row r="13" spans="1:12" x14ac:dyDescent="0.2">
      <c r="A13" s="150">
        <v>10</v>
      </c>
      <c r="B13" s="60" t="s">
        <v>173</v>
      </c>
      <c r="C13" s="178">
        <v>4</v>
      </c>
      <c r="D13" s="269" t="s">
        <v>493</v>
      </c>
      <c r="E13" s="179" t="s">
        <v>494</v>
      </c>
      <c r="F13" s="179" t="s">
        <v>495</v>
      </c>
      <c r="G13" s="181" t="s">
        <v>496</v>
      </c>
      <c r="H13" s="178" t="s">
        <v>497</v>
      </c>
      <c r="I13" s="134">
        <v>1196</v>
      </c>
      <c r="J13" s="161">
        <f t="shared" si="0"/>
        <v>4784</v>
      </c>
      <c r="K13" s="61" t="s">
        <v>1066</v>
      </c>
      <c r="L13" s="76"/>
    </row>
    <row r="14" spans="1:12" ht="15.75" thickBot="1" x14ac:dyDescent="0.25">
      <c r="A14" s="77"/>
      <c r="B14" s="98"/>
      <c r="C14" s="99"/>
      <c r="D14" s="100"/>
      <c r="E14" s="100"/>
      <c r="F14" s="100"/>
      <c r="G14" s="101"/>
      <c r="H14" s="100"/>
      <c r="I14" s="100"/>
      <c r="J14" s="102"/>
      <c r="K14" s="103"/>
      <c r="L14" s="78"/>
    </row>
    <row r="15" spans="1:12" ht="15.75" x14ac:dyDescent="0.25">
      <c r="A15" s="64"/>
      <c r="B15" s="68"/>
      <c r="C15" s="68"/>
      <c r="D15" s="64"/>
      <c r="E15" s="64"/>
      <c r="F15" s="64"/>
      <c r="G15" s="64"/>
      <c r="H15" s="64"/>
      <c r="I15" s="64"/>
      <c r="J15" s="64"/>
      <c r="K15" s="69"/>
      <c r="L15" s="64"/>
    </row>
    <row r="16" spans="1:12" ht="15.75" thickBot="1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</row>
    <row r="17" spans="1:12" ht="15.75" thickBot="1" x14ac:dyDescent="0.25">
      <c r="A17" s="82"/>
      <c r="B17" s="83"/>
      <c r="C17" s="83"/>
      <c r="D17" s="83"/>
      <c r="E17" s="83"/>
      <c r="F17" s="83"/>
      <c r="G17" s="83"/>
      <c r="H17" s="83"/>
      <c r="I17" s="83"/>
      <c r="J17" s="83"/>
      <c r="K17" s="84"/>
      <c r="L17" s="90"/>
    </row>
    <row r="18" spans="1:12" ht="15.75" thickBot="1" x14ac:dyDescent="0.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85"/>
      <c r="L18" s="86"/>
    </row>
    <row r="19" spans="1:12" ht="18.75" thickBot="1" x14ac:dyDescent="0.3">
      <c r="A19" s="81" t="s">
        <v>12</v>
      </c>
      <c r="B19" s="81" t="s">
        <v>13</v>
      </c>
      <c r="C19" s="46"/>
      <c r="D19" s="88"/>
      <c r="E19" s="88"/>
      <c r="F19" s="88"/>
      <c r="G19" s="88"/>
      <c r="H19" s="88"/>
      <c r="I19" s="88"/>
      <c r="J19" s="92" t="s">
        <v>8</v>
      </c>
      <c r="K19" s="93">
        <f>SUM(J4:J13)</f>
        <v>20814</v>
      </c>
      <c r="L19" s="86"/>
    </row>
    <row r="20" spans="1:12" ht="16.5" thickBot="1" x14ac:dyDescent="0.3">
      <c r="A20" s="71">
        <v>10</v>
      </c>
      <c r="B20" s="87">
        <f>SUM(C4:C13)</f>
        <v>23</v>
      </c>
      <c r="C20" s="97" t="s">
        <v>14</v>
      </c>
      <c r="D20" s="83"/>
      <c r="E20" s="83"/>
      <c r="F20" s="83"/>
      <c r="G20" s="83"/>
      <c r="H20" s="83"/>
      <c r="I20" s="83"/>
      <c r="J20" s="83"/>
      <c r="K20" s="89"/>
      <c r="L20" s="91"/>
    </row>
    <row r="21" spans="1:12" ht="19.899999999999999" customHeight="1" thickBot="1" x14ac:dyDescent="0.25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</row>
    <row r="22" spans="1:12" ht="15.75" customHeight="1" thickBot="1" x14ac:dyDescent="0.3">
      <c r="A22" s="64"/>
      <c r="B22" s="64"/>
      <c r="C22" s="64"/>
      <c r="D22" s="64"/>
      <c r="E22" s="64"/>
      <c r="F22" s="70" t="s">
        <v>12</v>
      </c>
      <c r="G22" s="70" t="s">
        <v>13</v>
      </c>
      <c r="H22" s="64"/>
      <c r="I22" s="64"/>
      <c r="J22" s="64"/>
      <c r="K22" s="368" t="s">
        <v>108</v>
      </c>
      <c r="L22" s="369"/>
    </row>
    <row r="23" spans="1:12" ht="15.75" customHeight="1" thickBot="1" x14ac:dyDescent="0.3">
      <c r="A23" s="64"/>
      <c r="B23" s="64"/>
      <c r="C23" s="64"/>
      <c r="D23" s="64"/>
      <c r="E23" s="64"/>
      <c r="F23" s="71">
        <v>10</v>
      </c>
      <c r="G23" s="87">
        <f>+B20</f>
        <v>23</v>
      </c>
      <c r="H23" s="94" t="s">
        <v>107</v>
      </c>
      <c r="I23" s="95"/>
      <c r="J23" s="96">
        <f>K19</f>
        <v>20814</v>
      </c>
      <c r="K23" s="370">
        <v>60000</v>
      </c>
      <c r="L23" s="371"/>
    </row>
    <row r="24" spans="1:12" ht="20.45" customHeight="1" x14ac:dyDescent="0.2">
      <c r="A24" s="155"/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</row>
    <row r="25" spans="1:12" ht="15.75" customHeight="1" x14ac:dyDescent="0.2">
      <c r="A25" s="155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</row>
    <row r="26" spans="1:12" ht="15.75" customHeight="1" x14ac:dyDescent="0.2">
      <c r="A26" s="155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</row>
    <row r="27" spans="1:12" ht="25.5" customHeight="1" thickBot="1" x14ac:dyDescent="0.45">
      <c r="A27" s="155"/>
      <c r="B27" s="374" t="s">
        <v>109</v>
      </c>
      <c r="C27" s="374"/>
      <c r="D27" s="374"/>
      <c r="E27" s="374"/>
      <c r="F27" s="374"/>
      <c r="G27" s="374"/>
      <c r="H27" s="374"/>
      <c r="I27" s="374"/>
      <c r="J27" s="374"/>
      <c r="K27" s="374"/>
      <c r="L27" s="374"/>
    </row>
    <row r="28" spans="1:12" ht="24.75" customHeight="1" thickTop="1" x14ac:dyDescent="0.4">
      <c r="A28" s="379" t="s">
        <v>106</v>
      </c>
      <c r="B28" s="375" t="s">
        <v>35</v>
      </c>
      <c r="C28" s="375"/>
      <c r="D28" s="375"/>
      <c r="E28" s="375"/>
      <c r="F28" s="375"/>
      <c r="G28" s="375"/>
      <c r="H28" s="375"/>
      <c r="I28" s="375"/>
      <c r="J28" s="375"/>
      <c r="K28" s="110"/>
      <c r="L28" s="126"/>
    </row>
    <row r="29" spans="1:12" ht="15.75" customHeight="1" thickBot="1" x14ac:dyDescent="0.25">
      <c r="A29" s="380"/>
      <c r="B29" s="111" t="s">
        <v>0</v>
      </c>
      <c r="C29" s="111" t="s">
        <v>1</v>
      </c>
      <c r="D29" s="111" t="s">
        <v>2</v>
      </c>
      <c r="E29" s="111" t="s">
        <v>3</v>
      </c>
      <c r="F29" s="111" t="s">
        <v>4</v>
      </c>
      <c r="G29" s="111" t="s">
        <v>5</v>
      </c>
      <c r="H29" s="111" t="s">
        <v>6</v>
      </c>
      <c r="I29" s="111" t="s">
        <v>7</v>
      </c>
      <c r="J29" s="111" t="s">
        <v>8</v>
      </c>
      <c r="K29" s="111" t="s">
        <v>9</v>
      </c>
      <c r="L29" s="127"/>
    </row>
    <row r="30" spans="1:12" ht="15.75" customHeight="1" thickTop="1" x14ac:dyDescent="0.25">
      <c r="A30" s="171">
        <v>1</v>
      </c>
      <c r="B30" s="281" t="s">
        <v>1464</v>
      </c>
      <c r="C30" s="105">
        <v>3</v>
      </c>
      <c r="D30" s="106" t="s">
        <v>1465</v>
      </c>
      <c r="E30" s="284" t="s">
        <v>1531</v>
      </c>
      <c r="F30" s="105" t="s">
        <v>1438</v>
      </c>
      <c r="G30" s="105">
        <v>2018</v>
      </c>
      <c r="H30" s="291" t="s">
        <v>11</v>
      </c>
      <c r="I30" s="108">
        <v>621.75</v>
      </c>
      <c r="J30" s="109">
        <v>1865.25</v>
      </c>
      <c r="K30" s="352" t="s">
        <v>1441</v>
      </c>
      <c r="L30" s="114"/>
    </row>
    <row r="31" spans="1:12" ht="15.75" customHeight="1" x14ac:dyDescent="0.25">
      <c r="A31" s="172">
        <v>2</v>
      </c>
      <c r="B31" s="279" t="s">
        <v>1464</v>
      </c>
      <c r="C31" s="29">
        <v>10</v>
      </c>
      <c r="D31" s="30" t="s">
        <v>1466</v>
      </c>
      <c r="E31" s="283" t="s">
        <v>1530</v>
      </c>
      <c r="F31" s="29" t="s">
        <v>1438</v>
      </c>
      <c r="G31" s="29">
        <v>2020</v>
      </c>
      <c r="H31" s="291" t="s">
        <v>11</v>
      </c>
      <c r="I31" s="48">
        <v>1251</v>
      </c>
      <c r="J31" s="40">
        <v>12510</v>
      </c>
      <c r="K31" s="352" t="s">
        <v>1441</v>
      </c>
      <c r="L31" s="114"/>
    </row>
    <row r="32" spans="1:12" ht="15.75" customHeight="1" x14ac:dyDescent="0.25">
      <c r="A32" s="172">
        <v>3</v>
      </c>
      <c r="B32" s="289" t="s">
        <v>18</v>
      </c>
      <c r="C32" s="29">
        <v>3</v>
      </c>
      <c r="D32" s="30" t="s">
        <v>1879</v>
      </c>
      <c r="E32" s="29" t="s">
        <v>1880</v>
      </c>
      <c r="F32" s="29" t="s">
        <v>18</v>
      </c>
      <c r="G32" s="29">
        <v>2021</v>
      </c>
      <c r="H32" s="291" t="s">
        <v>11</v>
      </c>
      <c r="I32" s="48">
        <v>645</v>
      </c>
      <c r="J32" s="40">
        <v>1935</v>
      </c>
      <c r="K32" s="353" t="s">
        <v>1834</v>
      </c>
      <c r="L32" s="114"/>
    </row>
    <row r="33" spans="1:12" ht="15.75" customHeight="1" x14ac:dyDescent="0.25">
      <c r="A33" s="172">
        <v>4</v>
      </c>
      <c r="B33" s="289" t="s">
        <v>18</v>
      </c>
      <c r="C33" s="29">
        <v>3</v>
      </c>
      <c r="D33" s="30" t="s">
        <v>1881</v>
      </c>
      <c r="E33" s="29" t="s">
        <v>1882</v>
      </c>
      <c r="F33" s="29" t="s">
        <v>18</v>
      </c>
      <c r="G33" s="29">
        <v>2021</v>
      </c>
      <c r="H33" s="291" t="s">
        <v>11</v>
      </c>
      <c r="I33" s="48">
        <v>305</v>
      </c>
      <c r="J33" s="40">
        <v>915</v>
      </c>
      <c r="K33" s="353" t="s">
        <v>1834</v>
      </c>
      <c r="L33" s="114"/>
    </row>
    <row r="34" spans="1:12" ht="15.75" customHeight="1" x14ac:dyDescent="0.25">
      <c r="A34" s="172">
        <v>5</v>
      </c>
      <c r="B34" s="294" t="s">
        <v>1997</v>
      </c>
      <c r="C34" s="29">
        <v>2</v>
      </c>
      <c r="D34" s="30" t="s">
        <v>2121</v>
      </c>
      <c r="E34" s="29" t="s">
        <v>2122</v>
      </c>
      <c r="F34" s="29" t="s">
        <v>84</v>
      </c>
      <c r="G34" s="29">
        <v>2022</v>
      </c>
      <c r="H34" s="28" t="s">
        <v>11</v>
      </c>
      <c r="I34" s="48">
        <v>4233</v>
      </c>
      <c r="J34" s="40">
        <v>8466</v>
      </c>
      <c r="K34" s="354">
        <v>4847</v>
      </c>
      <c r="L34" s="114"/>
    </row>
    <row r="35" spans="1:12" ht="15.75" customHeight="1" x14ac:dyDescent="0.25">
      <c r="A35" s="172">
        <v>6</v>
      </c>
      <c r="B35" s="294" t="s">
        <v>1997</v>
      </c>
      <c r="C35" s="29">
        <v>2</v>
      </c>
      <c r="D35" s="30" t="s">
        <v>2123</v>
      </c>
      <c r="E35" s="29" t="s">
        <v>2124</v>
      </c>
      <c r="F35" s="29" t="s">
        <v>84</v>
      </c>
      <c r="G35" s="29">
        <v>2022</v>
      </c>
      <c r="H35" s="28" t="s">
        <v>11</v>
      </c>
      <c r="I35" s="48">
        <v>3704</v>
      </c>
      <c r="J35" s="40">
        <v>7408</v>
      </c>
      <c r="K35" s="354">
        <v>4847</v>
      </c>
      <c r="L35" s="114"/>
    </row>
    <row r="36" spans="1:12" ht="15.75" customHeight="1" x14ac:dyDescent="0.25">
      <c r="A36" s="172">
        <v>7</v>
      </c>
      <c r="B36" s="294" t="s">
        <v>1997</v>
      </c>
      <c r="C36" s="29">
        <v>5</v>
      </c>
      <c r="D36" s="30" t="s">
        <v>2125</v>
      </c>
      <c r="E36" s="29" t="s">
        <v>2126</v>
      </c>
      <c r="F36" s="29" t="s">
        <v>2127</v>
      </c>
      <c r="G36" s="29" t="s">
        <v>2128</v>
      </c>
      <c r="H36" s="28" t="s">
        <v>16</v>
      </c>
      <c r="I36" s="48">
        <v>469</v>
      </c>
      <c r="J36" s="40">
        <v>2345</v>
      </c>
      <c r="K36" s="354">
        <v>4847</v>
      </c>
      <c r="L36" s="114"/>
    </row>
    <row r="37" spans="1:12" ht="22.5" customHeight="1" thickBot="1" x14ac:dyDescent="0.3">
      <c r="A37" s="172">
        <v>8</v>
      </c>
      <c r="B37" s="294" t="s">
        <v>1997</v>
      </c>
      <c r="C37" s="29">
        <v>3</v>
      </c>
      <c r="D37" s="30" t="s">
        <v>2129</v>
      </c>
      <c r="E37" s="29" t="s">
        <v>2130</v>
      </c>
      <c r="F37" s="29" t="s">
        <v>463</v>
      </c>
      <c r="G37" s="29">
        <v>2015</v>
      </c>
      <c r="H37" s="28" t="s">
        <v>1016</v>
      </c>
      <c r="I37" s="48">
        <v>1995</v>
      </c>
      <c r="J37" s="40">
        <v>5985</v>
      </c>
      <c r="K37" s="354">
        <v>4847</v>
      </c>
      <c r="L37" s="114"/>
    </row>
    <row r="38" spans="1:12" ht="15.75" customHeight="1" thickBot="1" x14ac:dyDescent="0.3">
      <c r="A38" s="120"/>
      <c r="B38" s="121"/>
      <c r="C38" s="122"/>
      <c r="D38" s="123"/>
      <c r="E38" s="123"/>
      <c r="F38" s="123"/>
      <c r="G38" s="123"/>
      <c r="H38" s="123"/>
      <c r="I38" s="123"/>
      <c r="J38" s="124"/>
      <c r="K38" s="123"/>
      <c r="L38" s="125"/>
    </row>
    <row r="39" spans="1:12" ht="15.75" customHeight="1" x14ac:dyDescent="0.25">
      <c r="A39" s="46"/>
      <c r="B39" s="38"/>
      <c r="C39" s="21"/>
      <c r="D39" s="20"/>
      <c r="E39" s="20"/>
      <c r="F39" s="20"/>
      <c r="G39" s="20"/>
      <c r="H39" s="20"/>
      <c r="I39" s="20"/>
      <c r="J39" s="22"/>
      <c r="K39" s="20"/>
      <c r="L39" s="155"/>
    </row>
    <row r="40" spans="1:12" ht="15.75" customHeight="1" thickBot="1" x14ac:dyDescent="0.25">
      <c r="A40" s="155"/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</row>
    <row r="41" spans="1:12" ht="15.75" customHeight="1" thickBot="1" x14ac:dyDescent="0.25">
      <c r="A41" s="82"/>
      <c r="B41" s="83"/>
      <c r="C41" s="83"/>
      <c r="D41" s="83"/>
      <c r="E41" s="83"/>
      <c r="F41" s="83"/>
      <c r="G41" s="83"/>
      <c r="H41" s="83"/>
      <c r="I41" s="83"/>
      <c r="J41" s="83"/>
      <c r="K41" s="84"/>
      <c r="L41" s="90"/>
    </row>
    <row r="42" spans="1:12" ht="15.75" customHeight="1" thickBot="1" x14ac:dyDescent="0.2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85"/>
      <c r="L42" s="86"/>
    </row>
    <row r="43" spans="1:12" ht="15.75" customHeight="1" thickBot="1" x14ac:dyDescent="0.3">
      <c r="A43" s="81" t="s">
        <v>12</v>
      </c>
      <c r="B43" s="81" t="s">
        <v>13</v>
      </c>
      <c r="C43" s="46"/>
      <c r="D43" s="88"/>
      <c r="E43" s="88"/>
      <c r="F43" s="88"/>
      <c r="G43" s="88"/>
      <c r="H43" s="88"/>
      <c r="I43" s="88"/>
      <c r="J43" s="92" t="s">
        <v>8</v>
      </c>
      <c r="K43" s="93">
        <f>SUM(J30:J37)</f>
        <v>41429.25</v>
      </c>
      <c r="L43" s="86"/>
    </row>
    <row r="44" spans="1:12" ht="15.75" customHeight="1" thickBot="1" x14ac:dyDescent="0.3">
      <c r="A44" s="71">
        <f>A37</f>
        <v>8</v>
      </c>
      <c r="B44" s="87">
        <f>SUM(C30:C37)</f>
        <v>31</v>
      </c>
      <c r="C44" s="97" t="s">
        <v>14</v>
      </c>
      <c r="D44" s="83"/>
      <c r="E44" s="83"/>
      <c r="F44" s="83"/>
      <c r="G44" s="83"/>
      <c r="H44" s="83"/>
      <c r="I44" s="83"/>
      <c r="J44" s="83"/>
      <c r="K44" s="89"/>
      <c r="L44" s="91"/>
    </row>
    <row r="45" spans="1:12" ht="15.75" customHeight="1" thickBot="1" x14ac:dyDescent="0.25">
      <c r="A45" s="155"/>
      <c r="B45" s="155"/>
      <c r="C45" s="155"/>
      <c r="D45" s="155"/>
      <c r="E45" s="155"/>
      <c r="F45" s="155"/>
      <c r="G45" s="155"/>
      <c r="H45" s="155"/>
      <c r="I45" s="155"/>
      <c r="J45" s="49"/>
      <c r="K45" s="155"/>
      <c r="L45" s="155"/>
    </row>
    <row r="46" spans="1:12" ht="15.75" customHeight="1" thickBot="1" x14ac:dyDescent="0.3">
      <c r="A46" s="155"/>
      <c r="B46" s="155"/>
      <c r="C46" s="155"/>
      <c r="D46" s="155"/>
      <c r="E46" s="155"/>
      <c r="F46" s="70" t="s">
        <v>12</v>
      </c>
      <c r="G46" s="70" t="s">
        <v>13</v>
      </c>
      <c r="H46" s="64"/>
      <c r="I46" s="64"/>
      <c r="J46" s="64"/>
      <c r="K46" s="368" t="s">
        <v>108</v>
      </c>
      <c r="L46" s="369"/>
    </row>
    <row r="47" spans="1:12" ht="15.75" customHeight="1" thickBot="1" x14ac:dyDescent="0.3">
      <c r="A47" s="155"/>
      <c r="B47" s="155"/>
      <c r="C47" s="155"/>
      <c r="D47" s="155"/>
      <c r="E47" s="155"/>
      <c r="F47" s="71">
        <f>A44</f>
        <v>8</v>
      </c>
      <c r="G47" s="87">
        <f>B44</f>
        <v>31</v>
      </c>
      <c r="H47" s="94" t="s">
        <v>107</v>
      </c>
      <c r="I47" s="95"/>
      <c r="J47" s="96">
        <f>K43</f>
        <v>41429.25</v>
      </c>
      <c r="K47" s="370">
        <v>50000</v>
      </c>
      <c r="L47" s="371"/>
    </row>
    <row r="48" spans="1:12" ht="15.75" customHeight="1" x14ac:dyDescent="0.2">
      <c r="A48" s="155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</row>
    <row r="49" spans="1:12" ht="15.75" customHeight="1" x14ac:dyDescent="0.2">
      <c r="A49" s="155"/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</row>
    <row r="50" spans="1:12" ht="15.75" customHeight="1" x14ac:dyDescent="0.2">
      <c r="A50" s="155"/>
      <c r="B50" s="155"/>
      <c r="C50" s="155"/>
      <c r="D50" s="155"/>
      <c r="E50" s="155"/>
      <c r="F50" s="155"/>
      <c r="G50" s="155"/>
      <c r="H50" s="25" t="s">
        <v>73</v>
      </c>
      <c r="I50" s="25" t="s">
        <v>71</v>
      </c>
      <c r="J50" s="25" t="s">
        <v>72</v>
      </c>
      <c r="K50" s="37" t="s">
        <v>88</v>
      </c>
      <c r="L50" s="37" t="s">
        <v>89</v>
      </c>
    </row>
    <row r="51" spans="1:12" ht="15.75" customHeight="1" thickBot="1" x14ac:dyDescent="0.3">
      <c r="A51" s="155"/>
      <c r="B51" s="155"/>
      <c r="C51" s="155"/>
      <c r="D51" s="155"/>
      <c r="E51" s="155"/>
      <c r="F51" s="155"/>
      <c r="G51" s="155"/>
      <c r="H51" s="24"/>
      <c r="I51" s="348">
        <f>A44+A20</f>
        <v>18</v>
      </c>
      <c r="J51" s="345">
        <f>B44+B20</f>
        <v>54</v>
      </c>
      <c r="K51" s="180">
        <v>110000</v>
      </c>
      <c r="L51" s="129">
        <f>K43+K19</f>
        <v>62243.25</v>
      </c>
    </row>
    <row r="52" spans="1:12" ht="15.75" customHeight="1" x14ac:dyDescent="0.25">
      <c r="I52" s="17"/>
    </row>
    <row r="53" spans="1:12" ht="15.75" customHeight="1" x14ac:dyDescent="0.25">
      <c r="I53" s="17"/>
    </row>
    <row r="54" spans="1:12" ht="15.75" customHeight="1" x14ac:dyDescent="0.25">
      <c r="I54" s="17"/>
    </row>
    <row r="55" spans="1:12" ht="15.75" customHeight="1" x14ac:dyDescent="0.25">
      <c r="I55" s="17"/>
    </row>
    <row r="56" spans="1:12" ht="15.75" customHeight="1" x14ac:dyDescent="0.25">
      <c r="I56" s="17"/>
    </row>
    <row r="57" spans="1:12" ht="15.75" customHeight="1" x14ac:dyDescent="0.25">
      <c r="I57" s="17"/>
    </row>
    <row r="58" spans="1:12" ht="15.75" customHeight="1" x14ac:dyDescent="0.25">
      <c r="I58" s="17"/>
    </row>
    <row r="59" spans="1:12" ht="15.75" customHeight="1" x14ac:dyDescent="0.25">
      <c r="I59" s="17"/>
    </row>
    <row r="60" spans="1:12" ht="15.75" customHeight="1" x14ac:dyDescent="0.25">
      <c r="I60" s="17"/>
    </row>
    <row r="61" spans="1:12" ht="15.75" customHeight="1" x14ac:dyDescent="0.25">
      <c r="I61" s="17"/>
    </row>
    <row r="62" spans="1:12" ht="15.75" customHeight="1" x14ac:dyDescent="0.25">
      <c r="I62" s="17"/>
    </row>
    <row r="63" spans="1:12" ht="15.75" customHeight="1" x14ac:dyDescent="0.25">
      <c r="I63" s="17"/>
    </row>
    <row r="64" spans="1:12" ht="15.75" customHeight="1" x14ac:dyDescent="0.25">
      <c r="I64" s="17"/>
    </row>
    <row r="65" spans="9:9" ht="15.75" customHeight="1" x14ac:dyDescent="0.25">
      <c r="I65" s="17"/>
    </row>
    <row r="66" spans="9:9" ht="15.75" customHeight="1" x14ac:dyDescent="0.25">
      <c r="I66" s="17"/>
    </row>
    <row r="67" spans="9:9" ht="15.75" customHeight="1" x14ac:dyDescent="0.25">
      <c r="I67" s="17"/>
    </row>
    <row r="68" spans="9:9" ht="15.75" customHeight="1" x14ac:dyDescent="0.25">
      <c r="I68" s="17"/>
    </row>
    <row r="69" spans="9:9" ht="15.75" customHeight="1" x14ac:dyDescent="0.25">
      <c r="I69" s="17"/>
    </row>
    <row r="70" spans="9:9" ht="15.75" customHeight="1" x14ac:dyDescent="0.25">
      <c r="I70" s="17"/>
    </row>
    <row r="71" spans="9:9" ht="15.75" customHeight="1" x14ac:dyDescent="0.25">
      <c r="I71" s="17"/>
    </row>
    <row r="72" spans="9:9" ht="15.75" customHeight="1" x14ac:dyDescent="0.25">
      <c r="I72" s="17"/>
    </row>
    <row r="73" spans="9:9" ht="15.75" customHeight="1" x14ac:dyDescent="0.25">
      <c r="I73" s="17"/>
    </row>
    <row r="74" spans="9:9" ht="15.75" customHeight="1" x14ac:dyDescent="0.25">
      <c r="I74" s="17"/>
    </row>
    <row r="75" spans="9:9" ht="15.75" customHeight="1" x14ac:dyDescent="0.25">
      <c r="I75" s="17"/>
    </row>
    <row r="76" spans="9:9" ht="15.75" customHeight="1" x14ac:dyDescent="0.25">
      <c r="I76" s="17"/>
    </row>
    <row r="77" spans="9:9" ht="15.75" customHeight="1" x14ac:dyDescent="0.25">
      <c r="I77" s="17"/>
    </row>
    <row r="78" spans="9:9" ht="15.75" customHeight="1" x14ac:dyDescent="0.25">
      <c r="I78" s="17"/>
    </row>
    <row r="79" spans="9:9" ht="15.75" customHeight="1" x14ac:dyDescent="0.25">
      <c r="I79" s="17"/>
    </row>
    <row r="80" spans="9:9" ht="15.75" customHeight="1" x14ac:dyDescent="0.25">
      <c r="I80" s="17"/>
    </row>
    <row r="81" spans="9:9" ht="15.75" customHeight="1" x14ac:dyDescent="0.25">
      <c r="I81" s="17"/>
    </row>
    <row r="82" spans="9:9" ht="15.75" customHeight="1" x14ac:dyDescent="0.25">
      <c r="I82" s="17"/>
    </row>
    <row r="83" spans="9:9" ht="15.75" customHeight="1" x14ac:dyDescent="0.25">
      <c r="I83" s="17"/>
    </row>
    <row r="84" spans="9:9" ht="15.75" customHeight="1" x14ac:dyDescent="0.25">
      <c r="I84" s="17"/>
    </row>
    <row r="85" spans="9:9" ht="15.75" customHeight="1" x14ac:dyDescent="0.25">
      <c r="I85" s="17"/>
    </row>
    <row r="86" spans="9:9" ht="15.75" customHeight="1" x14ac:dyDescent="0.25">
      <c r="I86" s="17"/>
    </row>
    <row r="87" spans="9:9" ht="15.75" customHeight="1" x14ac:dyDescent="0.25">
      <c r="I87" s="17"/>
    </row>
    <row r="88" spans="9:9" ht="15.75" customHeight="1" x14ac:dyDescent="0.25">
      <c r="I88" s="17"/>
    </row>
    <row r="89" spans="9:9" ht="15.75" customHeight="1" x14ac:dyDescent="0.25">
      <c r="I89" s="17"/>
    </row>
    <row r="90" spans="9:9" ht="15.75" customHeight="1" x14ac:dyDescent="0.25">
      <c r="I90" s="17"/>
    </row>
    <row r="91" spans="9:9" ht="15.75" customHeight="1" x14ac:dyDescent="0.25">
      <c r="I91" s="17"/>
    </row>
    <row r="92" spans="9:9" ht="15.75" customHeight="1" x14ac:dyDescent="0.25">
      <c r="I92" s="17"/>
    </row>
    <row r="93" spans="9:9" ht="15.75" customHeight="1" x14ac:dyDescent="0.25">
      <c r="I93" s="17"/>
    </row>
    <row r="94" spans="9:9" ht="15.75" customHeight="1" x14ac:dyDescent="0.25">
      <c r="I94" s="17"/>
    </row>
    <row r="95" spans="9:9" ht="15.75" customHeight="1" x14ac:dyDescent="0.25">
      <c r="I95" s="17"/>
    </row>
    <row r="96" spans="9:9" ht="15.75" customHeight="1" x14ac:dyDescent="0.25">
      <c r="I96" s="17"/>
    </row>
    <row r="97" spans="9:9" ht="15.75" customHeight="1" x14ac:dyDescent="0.25">
      <c r="I97" s="17"/>
    </row>
    <row r="98" spans="9:9" ht="15.75" customHeight="1" x14ac:dyDescent="0.25">
      <c r="I98" s="17"/>
    </row>
    <row r="99" spans="9:9" ht="15.75" customHeight="1" x14ac:dyDescent="0.25">
      <c r="I99" s="17"/>
    </row>
    <row r="100" spans="9:9" ht="15.75" customHeight="1" x14ac:dyDescent="0.25">
      <c r="I100" s="17"/>
    </row>
    <row r="101" spans="9:9" ht="15.75" customHeight="1" x14ac:dyDescent="0.25">
      <c r="I101" s="17"/>
    </row>
    <row r="102" spans="9:9" ht="15.75" customHeight="1" x14ac:dyDescent="0.25">
      <c r="I102" s="17"/>
    </row>
    <row r="103" spans="9:9" ht="15.75" customHeight="1" x14ac:dyDescent="0.25">
      <c r="I103" s="17"/>
    </row>
    <row r="104" spans="9:9" ht="15.75" customHeight="1" x14ac:dyDescent="0.25">
      <c r="I104" s="17"/>
    </row>
    <row r="105" spans="9:9" ht="15.75" customHeight="1" x14ac:dyDescent="0.25">
      <c r="I105" s="17"/>
    </row>
    <row r="106" spans="9:9" ht="15.75" customHeight="1" x14ac:dyDescent="0.25">
      <c r="I106" s="17"/>
    </row>
    <row r="107" spans="9:9" ht="15.75" customHeight="1" x14ac:dyDescent="0.25">
      <c r="I107" s="17"/>
    </row>
    <row r="108" spans="9:9" ht="15.75" customHeight="1" x14ac:dyDescent="0.25">
      <c r="I108" s="17"/>
    </row>
    <row r="109" spans="9:9" ht="15.75" customHeight="1" x14ac:dyDescent="0.25">
      <c r="I109" s="17"/>
    </row>
    <row r="110" spans="9:9" ht="15.75" customHeight="1" x14ac:dyDescent="0.25">
      <c r="I110" s="17"/>
    </row>
    <row r="111" spans="9:9" ht="15.75" customHeight="1" x14ac:dyDescent="0.25">
      <c r="I111" s="17"/>
    </row>
    <row r="112" spans="9:9" ht="15.75" customHeight="1" x14ac:dyDescent="0.25">
      <c r="I112" s="17"/>
    </row>
    <row r="113" spans="9:9" ht="15.75" customHeight="1" x14ac:dyDescent="0.25">
      <c r="I113" s="17"/>
    </row>
    <row r="114" spans="9:9" ht="15.75" customHeight="1" x14ac:dyDescent="0.25">
      <c r="I114" s="17"/>
    </row>
    <row r="115" spans="9:9" ht="15.75" customHeight="1" x14ac:dyDescent="0.25">
      <c r="I115" s="17"/>
    </row>
    <row r="116" spans="9:9" ht="15.75" customHeight="1" x14ac:dyDescent="0.25">
      <c r="I116" s="17"/>
    </row>
    <row r="117" spans="9:9" ht="15.75" customHeight="1" x14ac:dyDescent="0.25">
      <c r="I117" s="17"/>
    </row>
    <row r="118" spans="9:9" ht="15.75" customHeight="1" x14ac:dyDescent="0.25">
      <c r="I118" s="17"/>
    </row>
    <row r="119" spans="9:9" ht="15.75" customHeight="1" x14ac:dyDescent="0.25">
      <c r="I119" s="17"/>
    </row>
    <row r="120" spans="9:9" ht="15.75" customHeight="1" x14ac:dyDescent="0.25">
      <c r="I120" s="17"/>
    </row>
    <row r="121" spans="9:9" ht="15.75" customHeight="1" x14ac:dyDescent="0.25">
      <c r="I121" s="17"/>
    </row>
    <row r="122" spans="9:9" ht="15.75" customHeight="1" x14ac:dyDescent="0.25">
      <c r="I122" s="17"/>
    </row>
    <row r="123" spans="9:9" ht="15.75" customHeight="1" x14ac:dyDescent="0.25">
      <c r="I123" s="17"/>
    </row>
    <row r="124" spans="9:9" ht="15.75" customHeight="1" x14ac:dyDescent="0.25">
      <c r="I124" s="17"/>
    </row>
    <row r="125" spans="9:9" ht="15.75" customHeight="1" x14ac:dyDescent="0.25">
      <c r="I125" s="17"/>
    </row>
    <row r="126" spans="9:9" ht="15.75" customHeight="1" x14ac:dyDescent="0.25">
      <c r="I126" s="17"/>
    </row>
    <row r="127" spans="9:9" ht="15.75" customHeight="1" x14ac:dyDescent="0.25">
      <c r="I127" s="17"/>
    </row>
    <row r="128" spans="9:9" ht="15.75" customHeight="1" x14ac:dyDescent="0.25">
      <c r="I128" s="17"/>
    </row>
    <row r="129" spans="9:9" ht="15.75" customHeight="1" x14ac:dyDescent="0.25">
      <c r="I129" s="17"/>
    </row>
    <row r="130" spans="9:9" ht="15.75" customHeight="1" x14ac:dyDescent="0.25">
      <c r="I130" s="17"/>
    </row>
    <row r="131" spans="9:9" ht="15.75" customHeight="1" x14ac:dyDescent="0.25">
      <c r="I131" s="17"/>
    </row>
    <row r="132" spans="9:9" ht="15.75" customHeight="1" x14ac:dyDescent="0.25">
      <c r="I132" s="17"/>
    </row>
    <row r="133" spans="9:9" ht="15.75" customHeight="1" x14ac:dyDescent="0.25">
      <c r="I133" s="17"/>
    </row>
    <row r="134" spans="9:9" ht="15.75" customHeight="1" x14ac:dyDescent="0.25">
      <c r="I134" s="17"/>
    </row>
    <row r="135" spans="9:9" ht="15.75" customHeight="1" x14ac:dyDescent="0.25">
      <c r="I135" s="17"/>
    </row>
    <row r="136" spans="9:9" ht="15.75" customHeight="1" x14ac:dyDescent="0.25">
      <c r="I136" s="17"/>
    </row>
    <row r="137" spans="9:9" ht="15.75" customHeight="1" x14ac:dyDescent="0.25">
      <c r="I137" s="17"/>
    </row>
    <row r="138" spans="9:9" ht="15.75" customHeight="1" x14ac:dyDescent="0.25">
      <c r="I138" s="17"/>
    </row>
    <row r="139" spans="9:9" ht="15.75" customHeight="1" x14ac:dyDescent="0.25">
      <c r="I139" s="17"/>
    </row>
    <row r="140" spans="9:9" ht="15.75" customHeight="1" x14ac:dyDescent="0.25">
      <c r="I140" s="17"/>
    </row>
    <row r="141" spans="9:9" ht="15.75" customHeight="1" x14ac:dyDescent="0.25">
      <c r="I141" s="17"/>
    </row>
    <row r="142" spans="9:9" ht="15.75" customHeight="1" x14ac:dyDescent="0.25">
      <c r="I142" s="17"/>
    </row>
    <row r="143" spans="9:9" ht="15.75" customHeight="1" x14ac:dyDescent="0.25">
      <c r="I143" s="17"/>
    </row>
    <row r="144" spans="9:9" ht="15.75" customHeight="1" x14ac:dyDescent="0.25">
      <c r="I144" s="17"/>
    </row>
    <row r="145" spans="9:9" ht="15.75" customHeight="1" x14ac:dyDescent="0.25">
      <c r="I145" s="17"/>
    </row>
    <row r="146" spans="9:9" ht="15.75" customHeight="1" x14ac:dyDescent="0.25">
      <c r="I146" s="17"/>
    </row>
    <row r="147" spans="9:9" ht="15.75" customHeight="1" x14ac:dyDescent="0.25">
      <c r="I147" s="17"/>
    </row>
    <row r="148" spans="9:9" ht="15.75" customHeight="1" x14ac:dyDescent="0.25">
      <c r="I148" s="17"/>
    </row>
    <row r="149" spans="9:9" ht="15.75" customHeight="1" x14ac:dyDescent="0.25">
      <c r="I149" s="17"/>
    </row>
    <row r="150" spans="9:9" ht="15.75" customHeight="1" x14ac:dyDescent="0.25">
      <c r="I150" s="17"/>
    </row>
    <row r="151" spans="9:9" ht="15.75" customHeight="1" x14ac:dyDescent="0.25">
      <c r="I151" s="17"/>
    </row>
    <row r="152" spans="9:9" ht="15.75" customHeight="1" x14ac:dyDescent="0.25">
      <c r="I152" s="17"/>
    </row>
    <row r="153" spans="9:9" ht="15.75" customHeight="1" x14ac:dyDescent="0.25">
      <c r="I153" s="17"/>
    </row>
    <row r="154" spans="9:9" ht="15.75" customHeight="1" x14ac:dyDescent="0.25">
      <c r="I154" s="17"/>
    </row>
    <row r="155" spans="9:9" ht="15.75" customHeight="1" x14ac:dyDescent="0.25">
      <c r="I155" s="17"/>
    </row>
    <row r="156" spans="9:9" ht="15.75" customHeight="1" x14ac:dyDescent="0.25">
      <c r="I156" s="17"/>
    </row>
    <row r="157" spans="9:9" ht="15.75" customHeight="1" x14ac:dyDescent="0.25">
      <c r="I157" s="17"/>
    </row>
    <row r="158" spans="9:9" ht="15.75" customHeight="1" x14ac:dyDescent="0.25">
      <c r="I158" s="17"/>
    </row>
    <row r="159" spans="9:9" ht="15.75" customHeight="1" x14ac:dyDescent="0.25">
      <c r="I159" s="17"/>
    </row>
    <row r="160" spans="9:9" ht="15.75" customHeight="1" x14ac:dyDescent="0.25">
      <c r="I160" s="17"/>
    </row>
    <row r="161" spans="9:9" ht="15.75" customHeight="1" x14ac:dyDescent="0.25">
      <c r="I161" s="17"/>
    </row>
    <row r="162" spans="9:9" ht="15.75" customHeight="1" x14ac:dyDescent="0.25">
      <c r="I162" s="17"/>
    </row>
    <row r="163" spans="9:9" ht="15.75" customHeight="1" x14ac:dyDescent="0.25">
      <c r="I163" s="17"/>
    </row>
    <row r="164" spans="9:9" ht="15.75" customHeight="1" x14ac:dyDescent="0.25">
      <c r="I164" s="17"/>
    </row>
    <row r="165" spans="9:9" ht="15.75" customHeight="1" x14ac:dyDescent="0.25">
      <c r="I165" s="17"/>
    </row>
    <row r="166" spans="9:9" ht="15.75" customHeight="1" x14ac:dyDescent="0.25">
      <c r="I166" s="17"/>
    </row>
    <row r="167" spans="9:9" ht="15.75" customHeight="1" x14ac:dyDescent="0.25">
      <c r="I167" s="17"/>
    </row>
    <row r="168" spans="9:9" ht="15.75" customHeight="1" x14ac:dyDescent="0.25">
      <c r="I168" s="17"/>
    </row>
    <row r="169" spans="9:9" ht="15.75" customHeight="1" x14ac:dyDescent="0.25">
      <c r="I169" s="17"/>
    </row>
    <row r="170" spans="9:9" ht="15.75" customHeight="1" x14ac:dyDescent="0.25">
      <c r="I170" s="17"/>
    </row>
    <row r="171" spans="9:9" ht="15.75" customHeight="1" x14ac:dyDescent="0.25">
      <c r="I171" s="17"/>
    </row>
    <row r="172" spans="9:9" ht="15.75" customHeight="1" x14ac:dyDescent="0.25">
      <c r="I172" s="17"/>
    </row>
    <row r="173" spans="9:9" ht="15.75" customHeight="1" x14ac:dyDescent="0.25">
      <c r="I173" s="17"/>
    </row>
    <row r="174" spans="9:9" ht="15.75" customHeight="1" x14ac:dyDescent="0.25">
      <c r="I174" s="17"/>
    </row>
    <row r="175" spans="9:9" ht="15.75" customHeight="1" x14ac:dyDescent="0.25">
      <c r="I175" s="17"/>
    </row>
    <row r="176" spans="9:9" ht="15.75" customHeight="1" x14ac:dyDescent="0.25">
      <c r="I176" s="17"/>
    </row>
    <row r="177" spans="9:9" ht="15.75" customHeight="1" x14ac:dyDescent="0.25">
      <c r="I177" s="17"/>
    </row>
    <row r="178" spans="9:9" ht="15.75" customHeight="1" x14ac:dyDescent="0.25">
      <c r="I178" s="17"/>
    </row>
    <row r="179" spans="9:9" ht="15.75" customHeight="1" x14ac:dyDescent="0.25">
      <c r="I179" s="17"/>
    </row>
    <row r="180" spans="9:9" ht="15.75" customHeight="1" x14ac:dyDescent="0.25">
      <c r="I180" s="17"/>
    </row>
    <row r="181" spans="9:9" ht="15.75" customHeight="1" x14ac:dyDescent="0.25">
      <c r="I181" s="17"/>
    </row>
    <row r="182" spans="9:9" ht="15.75" customHeight="1" x14ac:dyDescent="0.25">
      <c r="I182" s="17"/>
    </row>
    <row r="183" spans="9:9" ht="15.75" customHeight="1" x14ac:dyDescent="0.25">
      <c r="I183" s="17"/>
    </row>
    <row r="184" spans="9:9" ht="15.75" customHeight="1" x14ac:dyDescent="0.25">
      <c r="I184" s="17"/>
    </row>
    <row r="185" spans="9:9" ht="15.75" customHeight="1" x14ac:dyDescent="0.25">
      <c r="I185" s="17"/>
    </row>
    <row r="186" spans="9:9" ht="15.75" customHeight="1" x14ac:dyDescent="0.25">
      <c r="I186" s="17"/>
    </row>
    <row r="187" spans="9:9" ht="15.75" customHeight="1" x14ac:dyDescent="0.25">
      <c r="I187" s="17"/>
    </row>
    <row r="188" spans="9:9" ht="15.75" customHeight="1" x14ac:dyDescent="0.25">
      <c r="I188" s="17"/>
    </row>
    <row r="189" spans="9:9" ht="15.75" customHeight="1" x14ac:dyDescent="0.25">
      <c r="I189" s="17"/>
    </row>
    <row r="190" spans="9:9" ht="15.75" customHeight="1" x14ac:dyDescent="0.25">
      <c r="I190" s="17"/>
    </row>
    <row r="191" spans="9:9" ht="15.75" customHeight="1" x14ac:dyDescent="0.25">
      <c r="I191" s="17"/>
    </row>
    <row r="192" spans="9:9" ht="15.75" customHeight="1" x14ac:dyDescent="0.25">
      <c r="I192" s="17"/>
    </row>
    <row r="193" spans="9:9" ht="15.75" customHeight="1" x14ac:dyDescent="0.25">
      <c r="I193" s="17"/>
    </row>
    <row r="194" spans="9:9" ht="15.75" customHeight="1" x14ac:dyDescent="0.25">
      <c r="I194" s="17"/>
    </row>
    <row r="195" spans="9:9" ht="15.75" customHeight="1" x14ac:dyDescent="0.25">
      <c r="I195" s="17"/>
    </row>
    <row r="196" spans="9:9" ht="15.75" customHeight="1" x14ac:dyDescent="0.25">
      <c r="I196" s="17"/>
    </row>
    <row r="197" spans="9:9" ht="15.75" customHeight="1" x14ac:dyDescent="0.25">
      <c r="I197" s="17"/>
    </row>
    <row r="198" spans="9:9" ht="15.75" customHeight="1" x14ac:dyDescent="0.25">
      <c r="I198" s="17"/>
    </row>
    <row r="199" spans="9:9" ht="15.75" customHeight="1" x14ac:dyDescent="0.25">
      <c r="I199" s="17"/>
    </row>
    <row r="200" spans="9:9" ht="15.75" customHeight="1" x14ac:dyDescent="0.25">
      <c r="I200" s="17"/>
    </row>
    <row r="201" spans="9:9" ht="15.75" customHeight="1" x14ac:dyDescent="0.25">
      <c r="I201" s="17"/>
    </row>
    <row r="202" spans="9:9" ht="15.75" customHeight="1" x14ac:dyDescent="0.25">
      <c r="I202" s="17"/>
    </row>
    <row r="203" spans="9:9" ht="15.75" customHeight="1" x14ac:dyDescent="0.25">
      <c r="I203" s="17"/>
    </row>
    <row r="204" spans="9:9" ht="15.75" customHeight="1" x14ac:dyDescent="0.25">
      <c r="I204" s="17"/>
    </row>
    <row r="205" spans="9:9" ht="15.75" customHeight="1" x14ac:dyDescent="0.25">
      <c r="I205" s="17"/>
    </row>
    <row r="206" spans="9:9" ht="15.75" customHeight="1" x14ac:dyDescent="0.25">
      <c r="I206" s="17"/>
    </row>
    <row r="207" spans="9:9" ht="15.75" customHeight="1" x14ac:dyDescent="0.25">
      <c r="I207" s="17"/>
    </row>
    <row r="208" spans="9:9" ht="15.75" customHeight="1" x14ac:dyDescent="0.25">
      <c r="I208" s="17"/>
    </row>
    <row r="209" spans="9:9" ht="15.75" customHeight="1" x14ac:dyDescent="0.25">
      <c r="I209" s="17"/>
    </row>
    <row r="210" spans="9:9" ht="15.75" customHeight="1" x14ac:dyDescent="0.25">
      <c r="I210" s="17"/>
    </row>
    <row r="211" spans="9:9" ht="15.75" customHeight="1" x14ac:dyDescent="0.25">
      <c r="I211" s="17"/>
    </row>
    <row r="212" spans="9:9" ht="15.75" customHeight="1" x14ac:dyDescent="0.25">
      <c r="I212" s="17"/>
    </row>
    <row r="213" spans="9:9" ht="15.75" customHeight="1" x14ac:dyDescent="0.25">
      <c r="I213" s="17"/>
    </row>
    <row r="214" spans="9:9" ht="15.75" customHeight="1" x14ac:dyDescent="0.25">
      <c r="I214" s="17"/>
    </row>
    <row r="215" spans="9:9" ht="15.75" customHeight="1" x14ac:dyDescent="0.25">
      <c r="I215" s="17"/>
    </row>
    <row r="216" spans="9:9" ht="15.75" customHeight="1" x14ac:dyDescent="0.25">
      <c r="I216" s="17"/>
    </row>
    <row r="217" spans="9:9" ht="15.75" customHeight="1" x14ac:dyDescent="0.25">
      <c r="I217" s="17"/>
    </row>
    <row r="218" spans="9:9" ht="15.75" customHeight="1" x14ac:dyDescent="0.25">
      <c r="I218" s="17"/>
    </row>
    <row r="219" spans="9:9" ht="15.75" customHeight="1" x14ac:dyDescent="0.25">
      <c r="I219" s="17"/>
    </row>
    <row r="220" spans="9:9" ht="15.75" customHeight="1" x14ac:dyDescent="0.25">
      <c r="I220" s="17"/>
    </row>
    <row r="221" spans="9:9" ht="15.75" customHeight="1" x14ac:dyDescent="0.25">
      <c r="I221" s="17"/>
    </row>
    <row r="222" spans="9:9" ht="15.75" customHeight="1" x14ac:dyDescent="0.25">
      <c r="I222" s="17"/>
    </row>
    <row r="223" spans="9:9" ht="15.75" customHeight="1" x14ac:dyDescent="0.25">
      <c r="I223" s="17"/>
    </row>
    <row r="224" spans="9:9" ht="15.75" customHeight="1" x14ac:dyDescent="0.25">
      <c r="I224" s="17"/>
    </row>
    <row r="225" spans="9:9" ht="15.75" customHeight="1" x14ac:dyDescent="0.25">
      <c r="I225" s="17"/>
    </row>
    <row r="226" spans="9:9" ht="15.75" customHeight="1" x14ac:dyDescent="0.25">
      <c r="I226" s="17"/>
    </row>
    <row r="227" spans="9:9" ht="15.75" customHeight="1" x14ac:dyDescent="0.25">
      <c r="I227" s="17"/>
    </row>
    <row r="228" spans="9:9" ht="15.75" customHeight="1" x14ac:dyDescent="0.25">
      <c r="I228" s="17"/>
    </row>
    <row r="229" spans="9:9" ht="15.75" customHeight="1" x14ac:dyDescent="0.25">
      <c r="I229" s="17"/>
    </row>
    <row r="230" spans="9:9" ht="15.75" customHeight="1" x14ac:dyDescent="0.25">
      <c r="I230" s="17"/>
    </row>
    <row r="231" spans="9:9" ht="15.75" customHeight="1" x14ac:dyDescent="0.25">
      <c r="I231" s="17"/>
    </row>
    <row r="232" spans="9:9" ht="15.75" customHeight="1" x14ac:dyDescent="0.25">
      <c r="I232" s="17"/>
    </row>
    <row r="233" spans="9:9" ht="15.75" customHeight="1" x14ac:dyDescent="0.25">
      <c r="I233" s="17"/>
    </row>
    <row r="234" spans="9:9" ht="15.75" customHeight="1" x14ac:dyDescent="0.25">
      <c r="I234" s="17"/>
    </row>
    <row r="235" spans="9:9" ht="15.75" customHeight="1" x14ac:dyDescent="0.25">
      <c r="I235" s="17"/>
    </row>
    <row r="236" spans="9:9" ht="15.75" customHeight="1" x14ac:dyDescent="0.25">
      <c r="I236" s="17"/>
    </row>
    <row r="237" spans="9:9" ht="15.75" customHeight="1" x14ac:dyDescent="0.25">
      <c r="I237" s="17"/>
    </row>
    <row r="238" spans="9:9" ht="15.75" customHeight="1" x14ac:dyDescent="0.25">
      <c r="I238" s="17"/>
    </row>
    <row r="239" spans="9:9" ht="15.75" customHeight="1" x14ac:dyDescent="0.25">
      <c r="I239" s="17"/>
    </row>
    <row r="240" spans="9:9" ht="15.75" customHeight="1" x14ac:dyDescent="0.25">
      <c r="I240" s="17"/>
    </row>
    <row r="241" spans="9:9" ht="15.75" customHeight="1" x14ac:dyDescent="0.25">
      <c r="I241" s="17"/>
    </row>
    <row r="242" spans="9:9" ht="15.75" customHeight="1" x14ac:dyDescent="0.25">
      <c r="I242" s="17"/>
    </row>
    <row r="243" spans="9:9" ht="15.75" customHeight="1" x14ac:dyDescent="0.25">
      <c r="I243" s="17"/>
    </row>
    <row r="244" spans="9:9" ht="15.75" customHeight="1" x14ac:dyDescent="0.25">
      <c r="I244" s="17"/>
    </row>
    <row r="245" spans="9:9" ht="15.75" customHeight="1" x14ac:dyDescent="0.25">
      <c r="I245" s="17"/>
    </row>
    <row r="246" spans="9:9" ht="15.75" customHeight="1" x14ac:dyDescent="0.25">
      <c r="I246" s="17"/>
    </row>
    <row r="247" spans="9:9" ht="15.75" customHeight="1" x14ac:dyDescent="0.25">
      <c r="I247" s="17"/>
    </row>
    <row r="248" spans="9:9" ht="15.75" customHeight="1" x14ac:dyDescent="0.25">
      <c r="I248" s="17"/>
    </row>
    <row r="249" spans="9:9" ht="15.75" customHeight="1" x14ac:dyDescent="0.25">
      <c r="I249" s="17"/>
    </row>
    <row r="250" spans="9:9" ht="15.75" customHeight="1" x14ac:dyDescent="0.25">
      <c r="I250" s="17"/>
    </row>
    <row r="251" spans="9:9" ht="15.75" customHeight="1" x14ac:dyDescent="0.25">
      <c r="I251" s="17"/>
    </row>
    <row r="252" spans="9:9" ht="15.75" customHeight="1" x14ac:dyDescent="0.25">
      <c r="I252" s="17"/>
    </row>
    <row r="253" spans="9:9" ht="15.75" customHeight="1" x14ac:dyDescent="0.25">
      <c r="I253" s="17"/>
    </row>
    <row r="254" spans="9:9" ht="15.75" customHeight="1" x14ac:dyDescent="0.25">
      <c r="I254" s="17"/>
    </row>
    <row r="255" spans="9:9" ht="15.75" customHeight="1" x14ac:dyDescent="0.25">
      <c r="I255" s="17"/>
    </row>
    <row r="256" spans="9:9" ht="15.75" customHeight="1" x14ac:dyDescent="0.25">
      <c r="I256" s="17"/>
    </row>
    <row r="257" spans="9:9" ht="15.75" customHeight="1" x14ac:dyDescent="0.25">
      <c r="I257" s="17"/>
    </row>
    <row r="258" spans="9:9" ht="15.75" customHeight="1" x14ac:dyDescent="0.25">
      <c r="I258" s="17"/>
    </row>
    <row r="259" spans="9:9" ht="15.75" customHeight="1" x14ac:dyDescent="0.25">
      <c r="I259" s="17"/>
    </row>
    <row r="260" spans="9:9" ht="15.75" customHeight="1" x14ac:dyDescent="0.25">
      <c r="I260" s="17"/>
    </row>
    <row r="261" spans="9:9" ht="15.75" customHeight="1" x14ac:dyDescent="0.25">
      <c r="I261" s="17"/>
    </row>
    <row r="262" spans="9:9" ht="15.75" customHeight="1" x14ac:dyDescent="0.25">
      <c r="I262" s="17"/>
    </row>
    <row r="263" spans="9:9" ht="15.75" customHeight="1" x14ac:dyDescent="0.25">
      <c r="I263" s="17"/>
    </row>
    <row r="264" spans="9:9" ht="15.75" customHeight="1" x14ac:dyDescent="0.25">
      <c r="I264" s="17"/>
    </row>
    <row r="265" spans="9:9" ht="15.75" customHeight="1" x14ac:dyDescent="0.25">
      <c r="I265" s="17"/>
    </row>
    <row r="266" spans="9:9" ht="15.75" customHeight="1" x14ac:dyDescent="0.25">
      <c r="I266" s="17"/>
    </row>
    <row r="267" spans="9:9" ht="15.75" customHeight="1" x14ac:dyDescent="0.25">
      <c r="I267" s="17"/>
    </row>
    <row r="268" spans="9:9" ht="15.75" customHeight="1" x14ac:dyDescent="0.25">
      <c r="I268" s="17"/>
    </row>
    <row r="269" spans="9:9" ht="15.75" customHeight="1" x14ac:dyDescent="0.25">
      <c r="I269" s="17"/>
    </row>
    <row r="270" spans="9:9" ht="15.75" customHeight="1" x14ac:dyDescent="0.25">
      <c r="I270" s="17"/>
    </row>
    <row r="271" spans="9:9" ht="15.75" customHeight="1" x14ac:dyDescent="0.25">
      <c r="I271" s="17"/>
    </row>
    <row r="272" spans="9:9" ht="15.75" customHeight="1" x14ac:dyDescent="0.25">
      <c r="I272" s="17"/>
    </row>
    <row r="273" spans="9:9" ht="15.75" customHeight="1" x14ac:dyDescent="0.25">
      <c r="I273" s="17"/>
    </row>
    <row r="274" spans="9:9" ht="15.75" customHeight="1" x14ac:dyDescent="0.25">
      <c r="I274" s="17"/>
    </row>
    <row r="275" spans="9:9" ht="15.75" customHeight="1" x14ac:dyDescent="0.25">
      <c r="I275" s="17"/>
    </row>
    <row r="276" spans="9:9" ht="15.75" customHeight="1" x14ac:dyDescent="0.25">
      <c r="I276" s="17"/>
    </row>
    <row r="277" spans="9:9" ht="15.75" customHeight="1" x14ac:dyDescent="0.25">
      <c r="I277" s="17"/>
    </row>
    <row r="278" spans="9:9" ht="15.75" customHeight="1" x14ac:dyDescent="0.25">
      <c r="I278" s="17"/>
    </row>
    <row r="279" spans="9:9" ht="15.75" customHeight="1" x14ac:dyDescent="0.25">
      <c r="I279" s="17"/>
    </row>
    <row r="280" spans="9:9" ht="15.75" customHeight="1" x14ac:dyDescent="0.25">
      <c r="I280" s="17"/>
    </row>
    <row r="281" spans="9:9" ht="15.75" customHeight="1" x14ac:dyDescent="0.25">
      <c r="I281" s="17"/>
    </row>
    <row r="282" spans="9:9" ht="15.75" customHeight="1" x14ac:dyDescent="0.25">
      <c r="I282" s="17"/>
    </row>
    <row r="283" spans="9:9" ht="15.75" customHeight="1" x14ac:dyDescent="0.25">
      <c r="I283" s="17"/>
    </row>
    <row r="284" spans="9:9" ht="15.75" customHeight="1" x14ac:dyDescent="0.25">
      <c r="I284" s="17"/>
    </row>
    <row r="285" spans="9:9" ht="15.75" customHeight="1" x14ac:dyDescent="0.25">
      <c r="I285" s="17"/>
    </row>
    <row r="286" spans="9:9" ht="15.75" customHeight="1" x14ac:dyDescent="0.25">
      <c r="I286" s="17"/>
    </row>
    <row r="287" spans="9:9" ht="15.75" customHeight="1" x14ac:dyDescent="0.25">
      <c r="I287" s="17"/>
    </row>
    <row r="288" spans="9:9" ht="15.75" customHeight="1" x14ac:dyDescent="0.25">
      <c r="I288" s="17"/>
    </row>
    <row r="289" spans="9:9" ht="15.75" customHeight="1" x14ac:dyDescent="0.25">
      <c r="I289" s="17"/>
    </row>
    <row r="290" spans="9:9" ht="15.75" customHeight="1" x14ac:dyDescent="0.25">
      <c r="I290" s="17"/>
    </row>
    <row r="291" spans="9:9" ht="15.75" customHeight="1" x14ac:dyDescent="0.25">
      <c r="I291" s="17"/>
    </row>
    <row r="292" spans="9:9" ht="15.75" customHeight="1" x14ac:dyDescent="0.25">
      <c r="I292" s="17"/>
    </row>
    <row r="293" spans="9:9" ht="15.75" customHeight="1" x14ac:dyDescent="0.25">
      <c r="I293" s="17"/>
    </row>
    <row r="294" spans="9:9" ht="15.75" customHeight="1" x14ac:dyDescent="0.25">
      <c r="I294" s="17"/>
    </row>
    <row r="295" spans="9:9" ht="15.75" customHeight="1" x14ac:dyDescent="0.25">
      <c r="I295" s="17"/>
    </row>
    <row r="296" spans="9:9" ht="15.75" customHeight="1" x14ac:dyDescent="0.25">
      <c r="I296" s="17"/>
    </row>
    <row r="297" spans="9:9" ht="15.75" customHeight="1" x14ac:dyDescent="0.25">
      <c r="I297" s="17"/>
    </row>
    <row r="298" spans="9:9" ht="15.75" customHeight="1" x14ac:dyDescent="0.25">
      <c r="I298" s="17"/>
    </row>
    <row r="299" spans="9:9" ht="15.75" customHeight="1" x14ac:dyDescent="0.25">
      <c r="I299" s="17"/>
    </row>
    <row r="300" spans="9:9" ht="15.75" customHeight="1" x14ac:dyDescent="0.25">
      <c r="I300" s="17"/>
    </row>
    <row r="301" spans="9:9" ht="15.75" customHeight="1" x14ac:dyDescent="0.25">
      <c r="I301" s="17"/>
    </row>
    <row r="302" spans="9:9" ht="15.75" customHeight="1" x14ac:dyDescent="0.25">
      <c r="I302" s="17"/>
    </row>
    <row r="303" spans="9:9" ht="15.75" customHeight="1" x14ac:dyDescent="0.25">
      <c r="I303" s="17"/>
    </row>
    <row r="304" spans="9:9" ht="15.75" customHeight="1" x14ac:dyDescent="0.25">
      <c r="I304" s="17"/>
    </row>
    <row r="305" spans="9:9" ht="15.75" customHeight="1" x14ac:dyDescent="0.25">
      <c r="I305" s="17"/>
    </row>
    <row r="306" spans="9:9" ht="15.75" customHeight="1" x14ac:dyDescent="0.25">
      <c r="I306" s="17"/>
    </row>
    <row r="307" spans="9:9" ht="15.75" customHeight="1" x14ac:dyDescent="0.25">
      <c r="I307" s="17"/>
    </row>
    <row r="308" spans="9:9" ht="15.75" customHeight="1" x14ac:dyDescent="0.25">
      <c r="I308" s="17"/>
    </row>
    <row r="309" spans="9:9" ht="15.75" customHeight="1" x14ac:dyDescent="0.25">
      <c r="I309" s="17"/>
    </row>
    <row r="310" spans="9:9" ht="15.75" customHeight="1" x14ac:dyDescent="0.25">
      <c r="I310" s="17"/>
    </row>
    <row r="311" spans="9:9" ht="15.75" customHeight="1" x14ac:dyDescent="0.25">
      <c r="I311" s="17"/>
    </row>
    <row r="312" spans="9:9" ht="15.75" customHeight="1" x14ac:dyDescent="0.25">
      <c r="I312" s="17"/>
    </row>
    <row r="313" spans="9:9" ht="15.75" customHeight="1" x14ac:dyDescent="0.25">
      <c r="I313" s="17"/>
    </row>
    <row r="314" spans="9:9" ht="15.75" customHeight="1" x14ac:dyDescent="0.25">
      <c r="I314" s="17"/>
    </row>
    <row r="315" spans="9:9" ht="15.75" customHeight="1" x14ac:dyDescent="0.25">
      <c r="I315" s="17"/>
    </row>
    <row r="316" spans="9:9" ht="15.75" customHeight="1" x14ac:dyDescent="0.25">
      <c r="I316" s="17"/>
    </row>
    <row r="317" spans="9:9" ht="15.75" customHeight="1" x14ac:dyDescent="0.25">
      <c r="I317" s="17"/>
    </row>
    <row r="318" spans="9:9" ht="15.75" customHeight="1" x14ac:dyDescent="0.25">
      <c r="I318" s="17"/>
    </row>
    <row r="319" spans="9:9" ht="15.75" customHeight="1" x14ac:dyDescent="0.25">
      <c r="I319" s="17"/>
    </row>
    <row r="320" spans="9:9" ht="15.75" customHeight="1" x14ac:dyDescent="0.25">
      <c r="I320" s="17"/>
    </row>
    <row r="321" spans="9:9" ht="15.75" customHeight="1" x14ac:dyDescent="0.25">
      <c r="I321" s="17"/>
    </row>
    <row r="322" spans="9:9" ht="15.75" customHeight="1" x14ac:dyDescent="0.25">
      <c r="I322" s="17"/>
    </row>
    <row r="323" spans="9:9" ht="15.75" customHeight="1" x14ac:dyDescent="0.25">
      <c r="I323" s="17"/>
    </row>
    <row r="324" spans="9:9" ht="15.75" customHeight="1" x14ac:dyDescent="0.25">
      <c r="I324" s="17"/>
    </row>
    <row r="325" spans="9:9" ht="15.75" customHeight="1" x14ac:dyDescent="0.25">
      <c r="I325" s="17"/>
    </row>
    <row r="326" spans="9:9" ht="15.75" customHeight="1" x14ac:dyDescent="0.25">
      <c r="I326" s="17"/>
    </row>
    <row r="327" spans="9:9" ht="15.75" customHeight="1" x14ac:dyDescent="0.25">
      <c r="I327" s="17"/>
    </row>
    <row r="328" spans="9:9" ht="15.75" customHeight="1" x14ac:dyDescent="0.25">
      <c r="I328" s="17"/>
    </row>
    <row r="329" spans="9:9" ht="15.75" customHeight="1" x14ac:dyDescent="0.25">
      <c r="I329" s="17"/>
    </row>
    <row r="330" spans="9:9" ht="15.75" customHeight="1" x14ac:dyDescent="0.25">
      <c r="I330" s="17"/>
    </row>
    <row r="331" spans="9:9" ht="15.75" customHeight="1" x14ac:dyDescent="0.25">
      <c r="I331" s="17"/>
    </row>
    <row r="332" spans="9:9" ht="15.75" customHeight="1" x14ac:dyDescent="0.25">
      <c r="I332" s="17"/>
    </row>
    <row r="333" spans="9:9" ht="15.75" customHeight="1" x14ac:dyDescent="0.25">
      <c r="I333" s="17"/>
    </row>
    <row r="334" spans="9:9" ht="15.75" customHeight="1" x14ac:dyDescent="0.25">
      <c r="I334" s="17"/>
    </row>
    <row r="335" spans="9:9" ht="15.75" customHeight="1" x14ac:dyDescent="0.25">
      <c r="I335" s="17"/>
    </row>
    <row r="336" spans="9:9" ht="15.75" customHeight="1" x14ac:dyDescent="0.25">
      <c r="I336" s="17"/>
    </row>
    <row r="337" spans="9:9" ht="15.75" customHeight="1" x14ac:dyDescent="0.25">
      <c r="I337" s="17"/>
    </row>
    <row r="338" spans="9:9" ht="15.75" customHeight="1" x14ac:dyDescent="0.25">
      <c r="I338" s="17"/>
    </row>
    <row r="339" spans="9:9" ht="15.75" customHeight="1" x14ac:dyDescent="0.25">
      <c r="I339" s="17"/>
    </row>
    <row r="340" spans="9:9" ht="15.75" customHeight="1" x14ac:dyDescent="0.25">
      <c r="I340" s="17"/>
    </row>
    <row r="341" spans="9:9" ht="15.75" customHeight="1" x14ac:dyDescent="0.25">
      <c r="I341" s="17"/>
    </row>
    <row r="342" spans="9:9" ht="15.75" customHeight="1" x14ac:dyDescent="0.25">
      <c r="I342" s="17"/>
    </row>
    <row r="343" spans="9:9" ht="15.75" customHeight="1" x14ac:dyDescent="0.25">
      <c r="I343" s="17"/>
    </row>
    <row r="344" spans="9:9" ht="15.75" customHeight="1" x14ac:dyDescent="0.25">
      <c r="I344" s="17"/>
    </row>
    <row r="345" spans="9:9" ht="15.75" customHeight="1" x14ac:dyDescent="0.25">
      <c r="I345" s="17"/>
    </row>
    <row r="346" spans="9:9" ht="15.75" customHeight="1" x14ac:dyDescent="0.25">
      <c r="I346" s="17"/>
    </row>
    <row r="347" spans="9:9" ht="15.75" customHeight="1" x14ac:dyDescent="0.25">
      <c r="I347" s="17"/>
    </row>
    <row r="348" spans="9:9" ht="15.75" customHeight="1" x14ac:dyDescent="0.25">
      <c r="I348" s="17"/>
    </row>
    <row r="349" spans="9:9" ht="15.75" customHeight="1" x14ac:dyDescent="0.25">
      <c r="I349" s="17"/>
    </row>
    <row r="350" spans="9:9" ht="15.75" customHeight="1" x14ac:dyDescent="0.25">
      <c r="I350" s="17"/>
    </row>
    <row r="351" spans="9:9" ht="15.75" customHeight="1" x14ac:dyDescent="0.25">
      <c r="I351" s="17"/>
    </row>
    <row r="352" spans="9:9" ht="15.75" customHeight="1" x14ac:dyDescent="0.25">
      <c r="I352" s="17"/>
    </row>
    <row r="353" spans="9:9" ht="15.75" customHeight="1" x14ac:dyDescent="0.25">
      <c r="I353" s="17"/>
    </row>
    <row r="354" spans="9:9" ht="15.75" customHeight="1" x14ac:dyDescent="0.25">
      <c r="I354" s="17"/>
    </row>
    <row r="355" spans="9:9" ht="15.75" customHeight="1" x14ac:dyDescent="0.25">
      <c r="I355" s="17"/>
    </row>
    <row r="356" spans="9:9" ht="15.75" customHeight="1" x14ac:dyDescent="0.25">
      <c r="I356" s="17"/>
    </row>
    <row r="357" spans="9:9" ht="15.75" customHeight="1" x14ac:dyDescent="0.25">
      <c r="I357" s="17"/>
    </row>
    <row r="358" spans="9:9" ht="15.75" customHeight="1" x14ac:dyDescent="0.25">
      <c r="I358" s="17"/>
    </row>
    <row r="359" spans="9:9" ht="15.75" customHeight="1" x14ac:dyDescent="0.25">
      <c r="I359" s="17"/>
    </row>
    <row r="360" spans="9:9" ht="15.75" customHeight="1" x14ac:dyDescent="0.25">
      <c r="I360" s="17"/>
    </row>
    <row r="361" spans="9:9" ht="15.75" customHeight="1" x14ac:dyDescent="0.25">
      <c r="I361" s="17"/>
    </row>
    <row r="362" spans="9:9" ht="15.75" customHeight="1" x14ac:dyDescent="0.25">
      <c r="I362" s="17"/>
    </row>
    <row r="363" spans="9:9" ht="15.75" customHeight="1" x14ac:dyDescent="0.25">
      <c r="I363" s="17"/>
    </row>
    <row r="364" spans="9:9" ht="15.75" customHeight="1" x14ac:dyDescent="0.25">
      <c r="I364" s="17"/>
    </row>
    <row r="365" spans="9:9" ht="15.75" customHeight="1" x14ac:dyDescent="0.25">
      <c r="I365" s="17"/>
    </row>
    <row r="366" spans="9:9" ht="15.75" customHeight="1" x14ac:dyDescent="0.25">
      <c r="I366" s="17"/>
    </row>
    <row r="367" spans="9:9" ht="15.75" customHeight="1" x14ac:dyDescent="0.25">
      <c r="I367" s="17"/>
    </row>
    <row r="368" spans="9:9" ht="15.75" customHeight="1" x14ac:dyDescent="0.25">
      <c r="I368" s="17"/>
    </row>
    <row r="369" spans="9:9" ht="15.75" customHeight="1" x14ac:dyDescent="0.25">
      <c r="I369" s="17"/>
    </row>
    <row r="370" spans="9:9" ht="15.75" customHeight="1" x14ac:dyDescent="0.25">
      <c r="I370" s="17"/>
    </row>
    <row r="371" spans="9:9" ht="15.75" customHeight="1" x14ac:dyDescent="0.25">
      <c r="I371" s="17"/>
    </row>
    <row r="372" spans="9:9" ht="15.75" customHeight="1" x14ac:dyDescent="0.25">
      <c r="I372" s="17"/>
    </row>
    <row r="373" spans="9:9" ht="15.75" customHeight="1" x14ac:dyDescent="0.25">
      <c r="I373" s="17"/>
    </row>
    <row r="374" spans="9:9" ht="15.75" customHeight="1" x14ac:dyDescent="0.25">
      <c r="I374" s="17"/>
    </row>
    <row r="375" spans="9:9" ht="15.75" customHeight="1" x14ac:dyDescent="0.25">
      <c r="I375" s="17"/>
    </row>
    <row r="376" spans="9:9" ht="15.75" customHeight="1" x14ac:dyDescent="0.25">
      <c r="I376" s="17"/>
    </row>
    <row r="377" spans="9:9" ht="15.75" customHeight="1" x14ac:dyDescent="0.25">
      <c r="I377" s="17"/>
    </row>
    <row r="378" spans="9:9" ht="15.75" customHeight="1" x14ac:dyDescent="0.25">
      <c r="I378" s="17"/>
    </row>
    <row r="379" spans="9:9" ht="15.75" customHeight="1" x14ac:dyDescent="0.25">
      <c r="I379" s="17"/>
    </row>
    <row r="380" spans="9:9" ht="15.75" customHeight="1" x14ac:dyDescent="0.25">
      <c r="I380" s="17"/>
    </row>
    <row r="381" spans="9:9" ht="15.75" customHeight="1" x14ac:dyDescent="0.25">
      <c r="I381" s="17"/>
    </row>
    <row r="382" spans="9:9" ht="15.75" customHeight="1" x14ac:dyDescent="0.25">
      <c r="I382" s="17"/>
    </row>
    <row r="383" spans="9:9" ht="15.75" customHeight="1" x14ac:dyDescent="0.25">
      <c r="I383" s="17"/>
    </row>
    <row r="384" spans="9:9" ht="15.75" customHeight="1" x14ac:dyDescent="0.25">
      <c r="I384" s="17"/>
    </row>
    <row r="385" spans="9:9" ht="15.75" customHeight="1" x14ac:dyDescent="0.25">
      <c r="I385" s="17"/>
    </row>
    <row r="386" spans="9:9" ht="15.75" customHeight="1" x14ac:dyDescent="0.25">
      <c r="I386" s="17"/>
    </row>
    <row r="387" spans="9:9" ht="15.75" customHeight="1" x14ac:dyDescent="0.25">
      <c r="I387" s="17"/>
    </row>
    <row r="388" spans="9:9" ht="15.75" customHeight="1" x14ac:dyDescent="0.25">
      <c r="I388" s="17"/>
    </row>
    <row r="389" spans="9:9" ht="15.75" customHeight="1" x14ac:dyDescent="0.25">
      <c r="I389" s="17"/>
    </row>
    <row r="390" spans="9:9" ht="15.75" customHeight="1" x14ac:dyDescent="0.25">
      <c r="I390" s="17"/>
    </row>
    <row r="391" spans="9:9" ht="15.75" customHeight="1" x14ac:dyDescent="0.25">
      <c r="I391" s="17"/>
    </row>
    <row r="392" spans="9:9" ht="15.75" customHeight="1" x14ac:dyDescent="0.25">
      <c r="I392" s="17"/>
    </row>
    <row r="393" spans="9:9" ht="15.75" customHeight="1" x14ac:dyDescent="0.25">
      <c r="I393" s="17"/>
    </row>
    <row r="394" spans="9:9" ht="15.75" customHeight="1" x14ac:dyDescent="0.25">
      <c r="I394" s="17"/>
    </row>
    <row r="395" spans="9:9" ht="15.75" customHeight="1" x14ac:dyDescent="0.25">
      <c r="I395" s="17"/>
    </row>
    <row r="396" spans="9:9" ht="15.75" customHeight="1" x14ac:dyDescent="0.25">
      <c r="I396" s="17"/>
    </row>
    <row r="397" spans="9:9" ht="15.75" customHeight="1" x14ac:dyDescent="0.25">
      <c r="I397" s="17"/>
    </row>
    <row r="398" spans="9:9" ht="15.75" customHeight="1" x14ac:dyDescent="0.25">
      <c r="I398" s="17"/>
    </row>
    <row r="399" spans="9:9" ht="15.75" customHeight="1" x14ac:dyDescent="0.25">
      <c r="I399" s="17"/>
    </row>
    <row r="400" spans="9:9" ht="15.75" customHeight="1" x14ac:dyDescent="0.25">
      <c r="I400" s="17"/>
    </row>
    <row r="401" spans="9:9" ht="15.75" customHeight="1" x14ac:dyDescent="0.25">
      <c r="I401" s="17"/>
    </row>
    <row r="402" spans="9:9" ht="15.75" customHeight="1" x14ac:dyDescent="0.25">
      <c r="I402" s="17"/>
    </row>
    <row r="403" spans="9:9" ht="15.75" customHeight="1" x14ac:dyDescent="0.25">
      <c r="I403" s="17"/>
    </row>
    <row r="404" spans="9:9" ht="15.75" customHeight="1" x14ac:dyDescent="0.25">
      <c r="I404" s="17"/>
    </row>
    <row r="405" spans="9:9" ht="15.75" customHeight="1" x14ac:dyDescent="0.25">
      <c r="I405" s="17"/>
    </row>
    <row r="406" spans="9:9" ht="15.75" customHeight="1" x14ac:dyDescent="0.25">
      <c r="I406" s="17"/>
    </row>
    <row r="407" spans="9:9" ht="15.75" customHeight="1" x14ac:dyDescent="0.25">
      <c r="I407" s="17"/>
    </row>
    <row r="408" spans="9:9" ht="15.75" customHeight="1" x14ac:dyDescent="0.25">
      <c r="I408" s="17"/>
    </row>
    <row r="409" spans="9:9" ht="15.75" customHeight="1" x14ac:dyDescent="0.25">
      <c r="I409" s="17"/>
    </row>
    <row r="410" spans="9:9" ht="15.75" customHeight="1" x14ac:dyDescent="0.25">
      <c r="I410" s="17"/>
    </row>
    <row r="411" spans="9:9" ht="15.75" customHeight="1" x14ac:dyDescent="0.25">
      <c r="I411" s="17"/>
    </row>
    <row r="412" spans="9:9" ht="15.75" customHeight="1" x14ac:dyDescent="0.25">
      <c r="I412" s="17"/>
    </row>
    <row r="413" spans="9:9" ht="15.75" customHeight="1" x14ac:dyDescent="0.25">
      <c r="I413" s="17"/>
    </row>
    <row r="414" spans="9:9" ht="15.75" customHeight="1" x14ac:dyDescent="0.25">
      <c r="I414" s="17"/>
    </row>
    <row r="415" spans="9:9" ht="15.75" customHeight="1" x14ac:dyDescent="0.25">
      <c r="I415" s="17"/>
    </row>
    <row r="416" spans="9:9" ht="15.75" customHeight="1" x14ac:dyDescent="0.25">
      <c r="I416" s="17"/>
    </row>
    <row r="417" spans="9:9" ht="15.75" customHeight="1" x14ac:dyDescent="0.25">
      <c r="I417" s="17"/>
    </row>
    <row r="418" spans="9:9" ht="15.75" customHeight="1" x14ac:dyDescent="0.25">
      <c r="I418" s="17"/>
    </row>
    <row r="419" spans="9:9" ht="15.75" customHeight="1" x14ac:dyDescent="0.25">
      <c r="I419" s="17"/>
    </row>
    <row r="420" spans="9:9" ht="15.75" customHeight="1" x14ac:dyDescent="0.25">
      <c r="I420" s="17"/>
    </row>
    <row r="421" spans="9:9" ht="15.75" customHeight="1" x14ac:dyDescent="0.25">
      <c r="I421" s="17"/>
    </row>
    <row r="422" spans="9:9" ht="15.75" customHeight="1" x14ac:dyDescent="0.25">
      <c r="I422" s="17"/>
    </row>
    <row r="423" spans="9:9" ht="15.75" customHeight="1" x14ac:dyDescent="0.25">
      <c r="I423" s="17"/>
    </row>
    <row r="424" spans="9:9" ht="15.75" customHeight="1" x14ac:dyDescent="0.25">
      <c r="I424" s="17"/>
    </row>
    <row r="425" spans="9:9" ht="15.75" customHeight="1" x14ac:dyDescent="0.25">
      <c r="I425" s="17"/>
    </row>
    <row r="426" spans="9:9" ht="15.75" customHeight="1" x14ac:dyDescent="0.25">
      <c r="I426" s="17"/>
    </row>
    <row r="427" spans="9:9" ht="15.75" customHeight="1" x14ac:dyDescent="0.25">
      <c r="I427" s="17"/>
    </row>
    <row r="428" spans="9:9" ht="15.75" customHeight="1" x14ac:dyDescent="0.25">
      <c r="I428" s="17"/>
    </row>
    <row r="429" spans="9:9" ht="15.75" customHeight="1" x14ac:dyDescent="0.25">
      <c r="I429" s="17"/>
    </row>
    <row r="430" spans="9:9" ht="15.75" customHeight="1" x14ac:dyDescent="0.25">
      <c r="I430" s="17"/>
    </row>
    <row r="431" spans="9:9" ht="15.75" customHeight="1" x14ac:dyDescent="0.25">
      <c r="I431" s="17"/>
    </row>
    <row r="432" spans="9:9" ht="15.75" customHeight="1" x14ac:dyDescent="0.25">
      <c r="I432" s="17"/>
    </row>
    <row r="433" spans="9:9" ht="15.75" customHeight="1" x14ac:dyDescent="0.25">
      <c r="I433" s="17"/>
    </row>
    <row r="434" spans="9:9" ht="15.75" customHeight="1" x14ac:dyDescent="0.25">
      <c r="I434" s="17"/>
    </row>
    <row r="435" spans="9:9" ht="15.75" customHeight="1" x14ac:dyDescent="0.25">
      <c r="I435" s="17"/>
    </row>
    <row r="436" spans="9:9" ht="15.75" customHeight="1" x14ac:dyDescent="0.25">
      <c r="I436" s="17"/>
    </row>
    <row r="437" spans="9:9" ht="15.75" customHeight="1" x14ac:dyDescent="0.25">
      <c r="I437" s="17"/>
    </row>
    <row r="438" spans="9:9" ht="15.75" customHeight="1" x14ac:dyDescent="0.25">
      <c r="I438" s="17"/>
    </row>
    <row r="439" spans="9:9" ht="15.75" customHeight="1" x14ac:dyDescent="0.25">
      <c r="I439" s="17"/>
    </row>
    <row r="440" spans="9:9" ht="15.75" customHeight="1" x14ac:dyDescent="0.25">
      <c r="I440" s="17"/>
    </row>
    <row r="441" spans="9:9" ht="15.75" customHeight="1" x14ac:dyDescent="0.25">
      <c r="I441" s="17"/>
    </row>
    <row r="442" spans="9:9" ht="15.75" customHeight="1" x14ac:dyDescent="0.25">
      <c r="I442" s="17"/>
    </row>
    <row r="443" spans="9:9" ht="15.75" customHeight="1" x14ac:dyDescent="0.25">
      <c r="I443" s="17"/>
    </row>
    <row r="444" spans="9:9" ht="15.75" customHeight="1" x14ac:dyDescent="0.25">
      <c r="I444" s="17"/>
    </row>
    <row r="445" spans="9:9" ht="15.75" customHeight="1" x14ac:dyDescent="0.25">
      <c r="I445" s="17"/>
    </row>
    <row r="446" spans="9:9" ht="15.75" customHeight="1" x14ac:dyDescent="0.25">
      <c r="I446" s="17"/>
    </row>
    <row r="447" spans="9:9" ht="15.75" customHeight="1" x14ac:dyDescent="0.25">
      <c r="I447" s="17"/>
    </row>
    <row r="448" spans="9:9" ht="15.75" customHeight="1" x14ac:dyDescent="0.25">
      <c r="I448" s="17"/>
    </row>
    <row r="449" spans="9:9" ht="15.75" customHeight="1" x14ac:dyDescent="0.25">
      <c r="I449" s="17"/>
    </row>
    <row r="450" spans="9:9" ht="15.75" customHeight="1" x14ac:dyDescent="0.25">
      <c r="I450" s="17"/>
    </row>
    <row r="451" spans="9:9" ht="15.75" customHeight="1" x14ac:dyDescent="0.25">
      <c r="I451" s="17"/>
    </row>
    <row r="452" spans="9:9" ht="15.75" customHeight="1" x14ac:dyDescent="0.25">
      <c r="I452" s="17"/>
    </row>
    <row r="453" spans="9:9" ht="15.75" customHeight="1" x14ac:dyDescent="0.25">
      <c r="I453" s="17"/>
    </row>
    <row r="454" spans="9:9" ht="15.75" customHeight="1" x14ac:dyDescent="0.25">
      <c r="I454" s="17"/>
    </row>
    <row r="455" spans="9:9" ht="15.75" customHeight="1" x14ac:dyDescent="0.25">
      <c r="I455" s="17"/>
    </row>
    <row r="456" spans="9:9" ht="15.75" customHeight="1" x14ac:dyDescent="0.25">
      <c r="I456" s="17"/>
    </row>
    <row r="457" spans="9:9" ht="15.75" customHeight="1" x14ac:dyDescent="0.25">
      <c r="I457" s="17"/>
    </row>
    <row r="458" spans="9:9" ht="15.75" customHeight="1" x14ac:dyDescent="0.25">
      <c r="I458" s="17"/>
    </row>
    <row r="459" spans="9:9" ht="15.75" customHeight="1" x14ac:dyDescent="0.25">
      <c r="I459" s="17"/>
    </row>
    <row r="460" spans="9:9" ht="15.75" customHeight="1" x14ac:dyDescent="0.25">
      <c r="I460" s="17"/>
    </row>
    <row r="461" spans="9:9" ht="15.75" customHeight="1" x14ac:dyDescent="0.25">
      <c r="I461" s="17"/>
    </row>
    <row r="462" spans="9:9" ht="15.75" customHeight="1" x14ac:dyDescent="0.25">
      <c r="I462" s="17"/>
    </row>
    <row r="463" spans="9:9" ht="15.75" customHeight="1" x14ac:dyDescent="0.25">
      <c r="I463" s="17"/>
    </row>
    <row r="464" spans="9:9" ht="15.75" customHeight="1" x14ac:dyDescent="0.25">
      <c r="I464" s="17"/>
    </row>
    <row r="465" spans="9:9" ht="15.75" customHeight="1" x14ac:dyDescent="0.25">
      <c r="I465" s="17"/>
    </row>
    <row r="466" spans="9:9" ht="15.75" customHeight="1" x14ac:dyDescent="0.25">
      <c r="I466" s="17"/>
    </row>
    <row r="467" spans="9:9" ht="15.75" customHeight="1" x14ac:dyDescent="0.25">
      <c r="I467" s="17"/>
    </row>
    <row r="468" spans="9:9" ht="15.75" customHeight="1" x14ac:dyDescent="0.25">
      <c r="I468" s="17"/>
    </row>
    <row r="469" spans="9:9" ht="15.75" customHeight="1" x14ac:dyDescent="0.25">
      <c r="I469" s="17"/>
    </row>
    <row r="470" spans="9:9" ht="15.75" customHeight="1" x14ac:dyDescent="0.25">
      <c r="I470" s="17"/>
    </row>
    <row r="471" spans="9:9" ht="15.75" customHeight="1" x14ac:dyDescent="0.25">
      <c r="I471" s="17"/>
    </row>
    <row r="472" spans="9:9" ht="15.75" customHeight="1" x14ac:dyDescent="0.25">
      <c r="I472" s="17"/>
    </row>
    <row r="473" spans="9:9" ht="15.75" customHeight="1" x14ac:dyDescent="0.25">
      <c r="I473" s="17"/>
    </row>
    <row r="474" spans="9:9" ht="15.75" customHeight="1" x14ac:dyDescent="0.25">
      <c r="I474" s="17"/>
    </row>
    <row r="475" spans="9:9" ht="15.75" customHeight="1" x14ac:dyDescent="0.25">
      <c r="I475" s="17"/>
    </row>
    <row r="476" spans="9:9" ht="15.75" customHeight="1" x14ac:dyDescent="0.25">
      <c r="I476" s="17"/>
    </row>
    <row r="477" spans="9:9" ht="15.75" customHeight="1" x14ac:dyDescent="0.25">
      <c r="I477" s="17"/>
    </row>
    <row r="478" spans="9:9" ht="15.75" customHeight="1" x14ac:dyDescent="0.25">
      <c r="I478" s="17"/>
    </row>
    <row r="479" spans="9:9" ht="15.75" customHeight="1" x14ac:dyDescent="0.25">
      <c r="I479" s="17"/>
    </row>
    <row r="480" spans="9:9" ht="15.75" customHeight="1" x14ac:dyDescent="0.25">
      <c r="I480" s="17"/>
    </row>
    <row r="481" spans="9:9" ht="15.75" customHeight="1" x14ac:dyDescent="0.25">
      <c r="I481" s="17"/>
    </row>
    <row r="482" spans="9:9" ht="15.75" customHeight="1" x14ac:dyDescent="0.25">
      <c r="I482" s="17"/>
    </row>
    <row r="483" spans="9:9" ht="15.75" customHeight="1" x14ac:dyDescent="0.25">
      <c r="I483" s="17"/>
    </row>
    <row r="484" spans="9:9" ht="15.75" customHeight="1" x14ac:dyDescent="0.25">
      <c r="I484" s="17"/>
    </row>
    <row r="485" spans="9:9" ht="15.75" customHeight="1" x14ac:dyDescent="0.25">
      <c r="I485" s="17"/>
    </row>
    <row r="486" spans="9:9" ht="15.75" customHeight="1" x14ac:dyDescent="0.25">
      <c r="I486" s="17"/>
    </row>
    <row r="487" spans="9:9" ht="15.75" customHeight="1" x14ac:dyDescent="0.25">
      <c r="I487" s="17"/>
    </row>
    <row r="488" spans="9:9" ht="15.75" customHeight="1" x14ac:dyDescent="0.25">
      <c r="I488" s="17"/>
    </row>
    <row r="489" spans="9:9" ht="15.75" customHeight="1" x14ac:dyDescent="0.25">
      <c r="I489" s="17"/>
    </row>
    <row r="490" spans="9:9" ht="15.75" customHeight="1" x14ac:dyDescent="0.25">
      <c r="I490" s="17"/>
    </row>
    <row r="491" spans="9:9" ht="15.75" customHeight="1" x14ac:dyDescent="0.25">
      <c r="I491" s="17"/>
    </row>
    <row r="492" spans="9:9" ht="15.75" customHeight="1" x14ac:dyDescent="0.25">
      <c r="I492" s="17"/>
    </row>
    <row r="493" spans="9:9" ht="15.75" customHeight="1" x14ac:dyDescent="0.25">
      <c r="I493" s="17"/>
    </row>
    <row r="494" spans="9:9" ht="15.75" customHeight="1" x14ac:dyDescent="0.25">
      <c r="I494" s="17"/>
    </row>
    <row r="495" spans="9:9" ht="15.75" customHeight="1" x14ac:dyDescent="0.25">
      <c r="I495" s="17"/>
    </row>
    <row r="496" spans="9:9" ht="15.75" customHeight="1" x14ac:dyDescent="0.25">
      <c r="I496" s="17"/>
    </row>
    <row r="497" spans="9:9" ht="15.75" customHeight="1" x14ac:dyDescent="0.25">
      <c r="I497" s="17"/>
    </row>
    <row r="498" spans="9:9" ht="15.75" customHeight="1" x14ac:dyDescent="0.25">
      <c r="I498" s="17"/>
    </row>
    <row r="499" spans="9:9" ht="15.75" customHeight="1" x14ac:dyDescent="0.25">
      <c r="I499" s="17"/>
    </row>
    <row r="500" spans="9:9" ht="15.75" customHeight="1" x14ac:dyDescent="0.25">
      <c r="I500" s="17"/>
    </row>
    <row r="501" spans="9:9" ht="15.75" customHeight="1" x14ac:dyDescent="0.25">
      <c r="I501" s="17"/>
    </row>
    <row r="502" spans="9:9" ht="15.75" customHeight="1" x14ac:dyDescent="0.25">
      <c r="I502" s="17"/>
    </row>
    <row r="503" spans="9:9" ht="15.75" customHeight="1" x14ac:dyDescent="0.25">
      <c r="I503" s="17"/>
    </row>
    <row r="504" spans="9:9" ht="15.75" customHeight="1" x14ac:dyDescent="0.25">
      <c r="I504" s="17"/>
    </row>
    <row r="505" spans="9:9" ht="15.75" customHeight="1" x14ac:dyDescent="0.25">
      <c r="I505" s="17"/>
    </row>
    <row r="506" spans="9:9" ht="15.75" customHeight="1" x14ac:dyDescent="0.25">
      <c r="I506" s="17"/>
    </row>
    <row r="507" spans="9:9" ht="15.75" customHeight="1" x14ac:dyDescent="0.25">
      <c r="I507" s="17"/>
    </row>
    <row r="508" spans="9:9" ht="15.75" customHeight="1" x14ac:dyDescent="0.25">
      <c r="I508" s="17"/>
    </row>
    <row r="509" spans="9:9" ht="15.75" customHeight="1" x14ac:dyDescent="0.25">
      <c r="I509" s="17"/>
    </row>
    <row r="510" spans="9:9" ht="15.75" customHeight="1" x14ac:dyDescent="0.25">
      <c r="I510" s="17"/>
    </row>
    <row r="511" spans="9:9" ht="15.75" customHeight="1" x14ac:dyDescent="0.25">
      <c r="I511" s="17"/>
    </row>
    <row r="512" spans="9:9" ht="15.75" customHeight="1" x14ac:dyDescent="0.25">
      <c r="I512" s="17"/>
    </row>
    <row r="513" spans="9:9" ht="15.75" customHeight="1" x14ac:dyDescent="0.25">
      <c r="I513" s="17"/>
    </row>
    <row r="514" spans="9:9" ht="15.75" customHeight="1" x14ac:dyDescent="0.25">
      <c r="I514" s="17"/>
    </row>
    <row r="515" spans="9:9" ht="15.75" customHeight="1" x14ac:dyDescent="0.25">
      <c r="I515" s="17"/>
    </row>
    <row r="516" spans="9:9" ht="15.75" customHeight="1" x14ac:dyDescent="0.25">
      <c r="I516" s="17"/>
    </row>
    <row r="517" spans="9:9" ht="15.75" customHeight="1" x14ac:dyDescent="0.25">
      <c r="I517" s="17"/>
    </row>
    <row r="518" spans="9:9" ht="15.75" customHeight="1" x14ac:dyDescent="0.25">
      <c r="I518" s="17"/>
    </row>
    <row r="519" spans="9:9" ht="15.75" customHeight="1" x14ac:dyDescent="0.25">
      <c r="I519" s="17"/>
    </row>
    <row r="520" spans="9:9" ht="15.75" customHeight="1" x14ac:dyDescent="0.25">
      <c r="I520" s="17"/>
    </row>
    <row r="521" spans="9:9" ht="15.75" customHeight="1" x14ac:dyDescent="0.25">
      <c r="I521" s="17"/>
    </row>
    <row r="522" spans="9:9" ht="15.75" customHeight="1" x14ac:dyDescent="0.25">
      <c r="I522" s="17"/>
    </row>
    <row r="523" spans="9:9" ht="15.75" customHeight="1" x14ac:dyDescent="0.25">
      <c r="I523" s="17"/>
    </row>
    <row r="524" spans="9:9" ht="15.75" customHeight="1" x14ac:dyDescent="0.25">
      <c r="I524" s="17"/>
    </row>
    <row r="525" spans="9:9" ht="15.75" customHeight="1" x14ac:dyDescent="0.25">
      <c r="I525" s="17"/>
    </row>
    <row r="526" spans="9:9" ht="15.75" customHeight="1" x14ac:dyDescent="0.25">
      <c r="I526" s="17"/>
    </row>
    <row r="527" spans="9:9" ht="15.75" customHeight="1" x14ac:dyDescent="0.25">
      <c r="I527" s="17"/>
    </row>
    <row r="528" spans="9:9" ht="15.75" customHeight="1" x14ac:dyDescent="0.25">
      <c r="I528" s="17"/>
    </row>
    <row r="529" spans="9:9" ht="15.75" customHeight="1" x14ac:dyDescent="0.25">
      <c r="I529" s="17"/>
    </row>
    <row r="530" spans="9:9" ht="15.75" customHeight="1" x14ac:dyDescent="0.25">
      <c r="I530" s="17"/>
    </row>
    <row r="531" spans="9:9" ht="15.75" customHeight="1" x14ac:dyDescent="0.25">
      <c r="I531" s="17"/>
    </row>
    <row r="532" spans="9:9" ht="15.75" customHeight="1" x14ac:dyDescent="0.25">
      <c r="I532" s="17"/>
    </row>
    <row r="533" spans="9:9" ht="15.75" customHeight="1" x14ac:dyDescent="0.25">
      <c r="I533" s="17"/>
    </row>
    <row r="534" spans="9:9" ht="15.75" customHeight="1" x14ac:dyDescent="0.25">
      <c r="I534" s="17"/>
    </row>
    <row r="535" spans="9:9" ht="15.75" customHeight="1" x14ac:dyDescent="0.25">
      <c r="I535" s="17"/>
    </row>
    <row r="536" spans="9:9" ht="15.75" customHeight="1" x14ac:dyDescent="0.25">
      <c r="I536" s="17"/>
    </row>
    <row r="537" spans="9:9" ht="15.75" customHeight="1" x14ac:dyDescent="0.25">
      <c r="I537" s="17"/>
    </row>
    <row r="538" spans="9:9" ht="15.75" customHeight="1" x14ac:dyDescent="0.25">
      <c r="I538" s="17"/>
    </row>
    <row r="539" spans="9:9" ht="15.75" customHeight="1" x14ac:dyDescent="0.25">
      <c r="I539" s="17"/>
    </row>
    <row r="540" spans="9:9" ht="15.75" customHeight="1" x14ac:dyDescent="0.25">
      <c r="I540" s="17"/>
    </row>
    <row r="541" spans="9:9" ht="15.75" customHeight="1" x14ac:dyDescent="0.25">
      <c r="I541" s="17"/>
    </row>
    <row r="542" spans="9:9" ht="15.75" customHeight="1" x14ac:dyDescent="0.25">
      <c r="I542" s="17"/>
    </row>
    <row r="543" spans="9:9" ht="15.75" customHeight="1" x14ac:dyDescent="0.25">
      <c r="I543" s="17"/>
    </row>
    <row r="544" spans="9:9" ht="15.75" customHeight="1" x14ac:dyDescent="0.25">
      <c r="I544" s="17"/>
    </row>
    <row r="545" spans="9:9" ht="15.75" customHeight="1" x14ac:dyDescent="0.25">
      <c r="I545" s="17"/>
    </row>
    <row r="546" spans="9:9" ht="15.75" customHeight="1" x14ac:dyDescent="0.25">
      <c r="I546" s="17"/>
    </row>
    <row r="547" spans="9:9" ht="15.75" customHeight="1" x14ac:dyDescent="0.25">
      <c r="I547" s="17"/>
    </row>
    <row r="548" spans="9:9" ht="15.75" customHeight="1" x14ac:dyDescent="0.25">
      <c r="I548" s="17"/>
    </row>
    <row r="549" spans="9:9" ht="15.75" customHeight="1" x14ac:dyDescent="0.25">
      <c r="I549" s="17"/>
    </row>
    <row r="550" spans="9:9" ht="15.75" customHeight="1" x14ac:dyDescent="0.25">
      <c r="I550" s="17"/>
    </row>
    <row r="551" spans="9:9" ht="15.75" customHeight="1" x14ac:dyDescent="0.25">
      <c r="I551" s="17"/>
    </row>
    <row r="552" spans="9:9" ht="15.75" customHeight="1" x14ac:dyDescent="0.25">
      <c r="I552" s="17"/>
    </row>
    <row r="553" spans="9:9" ht="15.75" customHeight="1" x14ac:dyDescent="0.25">
      <c r="I553" s="17"/>
    </row>
    <row r="554" spans="9:9" ht="15.75" customHeight="1" x14ac:dyDescent="0.25">
      <c r="I554" s="17"/>
    </row>
    <row r="555" spans="9:9" ht="15.75" customHeight="1" x14ac:dyDescent="0.25">
      <c r="I555" s="17"/>
    </row>
    <row r="556" spans="9:9" ht="15.75" customHeight="1" x14ac:dyDescent="0.25">
      <c r="I556" s="17"/>
    </row>
    <row r="557" spans="9:9" ht="15.75" customHeight="1" x14ac:dyDescent="0.25">
      <c r="I557" s="17"/>
    </row>
    <row r="558" spans="9:9" ht="15.75" customHeight="1" x14ac:dyDescent="0.25">
      <c r="I558" s="17"/>
    </row>
    <row r="559" spans="9:9" ht="15.75" customHeight="1" x14ac:dyDescent="0.25">
      <c r="I559" s="17"/>
    </row>
    <row r="560" spans="9:9" ht="15.75" customHeight="1" x14ac:dyDescent="0.25">
      <c r="I560" s="17"/>
    </row>
    <row r="561" spans="9:9" ht="15.75" customHeight="1" x14ac:dyDescent="0.25">
      <c r="I561" s="17"/>
    </row>
    <row r="562" spans="9:9" ht="15.75" customHeight="1" x14ac:dyDescent="0.25">
      <c r="I562" s="17"/>
    </row>
    <row r="563" spans="9:9" ht="15.75" customHeight="1" x14ac:dyDescent="0.25">
      <c r="I563" s="17"/>
    </row>
    <row r="564" spans="9:9" ht="15.75" customHeight="1" x14ac:dyDescent="0.25">
      <c r="I564" s="17"/>
    </row>
    <row r="565" spans="9:9" ht="15.75" customHeight="1" x14ac:dyDescent="0.25">
      <c r="I565" s="17"/>
    </row>
    <row r="566" spans="9:9" ht="15.75" customHeight="1" x14ac:dyDescent="0.25">
      <c r="I566" s="17"/>
    </row>
    <row r="567" spans="9:9" ht="15.75" customHeight="1" x14ac:dyDescent="0.25">
      <c r="I567" s="17"/>
    </row>
    <row r="568" spans="9:9" ht="15.75" customHeight="1" x14ac:dyDescent="0.25">
      <c r="I568" s="17"/>
    </row>
    <row r="569" spans="9:9" ht="15.75" customHeight="1" x14ac:dyDescent="0.25">
      <c r="I569" s="17"/>
    </row>
    <row r="570" spans="9:9" ht="15.75" customHeight="1" x14ac:dyDescent="0.25">
      <c r="I570" s="17"/>
    </row>
    <row r="571" spans="9:9" ht="15.75" customHeight="1" x14ac:dyDescent="0.25">
      <c r="I571" s="17"/>
    </row>
    <row r="572" spans="9:9" ht="15.75" customHeight="1" x14ac:dyDescent="0.25">
      <c r="I572" s="17"/>
    </row>
    <row r="573" spans="9:9" ht="15.75" customHeight="1" x14ac:dyDescent="0.25">
      <c r="I573" s="17"/>
    </row>
    <row r="574" spans="9:9" ht="15.75" customHeight="1" x14ac:dyDescent="0.25">
      <c r="I574" s="17"/>
    </row>
    <row r="575" spans="9:9" ht="15.75" customHeight="1" x14ac:dyDescent="0.25">
      <c r="I575" s="17"/>
    </row>
    <row r="576" spans="9:9" ht="15.75" customHeight="1" x14ac:dyDescent="0.25">
      <c r="I576" s="17"/>
    </row>
    <row r="577" spans="9:9" ht="15.75" customHeight="1" x14ac:dyDescent="0.25">
      <c r="I577" s="17"/>
    </row>
    <row r="578" spans="9:9" ht="15.75" customHeight="1" x14ac:dyDescent="0.25">
      <c r="I578" s="17"/>
    </row>
    <row r="579" spans="9:9" ht="15.75" customHeight="1" x14ac:dyDescent="0.25">
      <c r="I579" s="17"/>
    </row>
    <row r="580" spans="9:9" ht="15.75" customHeight="1" x14ac:dyDescent="0.25">
      <c r="I580" s="17"/>
    </row>
    <row r="581" spans="9:9" ht="15.75" customHeight="1" x14ac:dyDescent="0.25">
      <c r="I581" s="17"/>
    </row>
    <row r="582" spans="9:9" ht="15.75" customHeight="1" x14ac:dyDescent="0.25">
      <c r="I582" s="17"/>
    </row>
    <row r="583" spans="9:9" ht="15.75" customHeight="1" x14ac:dyDescent="0.25">
      <c r="I583" s="17"/>
    </row>
    <row r="584" spans="9:9" ht="15.75" customHeight="1" x14ac:dyDescent="0.25">
      <c r="I584" s="17"/>
    </row>
    <row r="585" spans="9:9" ht="15.75" customHeight="1" x14ac:dyDescent="0.25">
      <c r="I585" s="17"/>
    </row>
    <row r="586" spans="9:9" ht="15.75" customHeight="1" x14ac:dyDescent="0.25">
      <c r="I586" s="17"/>
    </row>
    <row r="587" spans="9:9" ht="15.75" customHeight="1" x14ac:dyDescent="0.25">
      <c r="I587" s="17"/>
    </row>
    <row r="588" spans="9:9" ht="15.75" customHeight="1" x14ac:dyDescent="0.25">
      <c r="I588" s="17"/>
    </row>
    <row r="589" spans="9:9" ht="15.75" customHeight="1" x14ac:dyDescent="0.25">
      <c r="I589" s="17"/>
    </row>
    <row r="590" spans="9:9" ht="15.75" customHeight="1" x14ac:dyDescent="0.25">
      <c r="I590" s="17"/>
    </row>
    <row r="591" spans="9:9" ht="15.75" customHeight="1" x14ac:dyDescent="0.25">
      <c r="I591" s="17"/>
    </row>
    <row r="592" spans="9:9" ht="15.75" customHeight="1" x14ac:dyDescent="0.25">
      <c r="I592" s="17"/>
    </row>
    <row r="593" spans="9:9" ht="15.75" customHeight="1" x14ac:dyDescent="0.25">
      <c r="I593" s="17"/>
    </row>
    <row r="594" spans="9:9" ht="15.75" customHeight="1" x14ac:dyDescent="0.25">
      <c r="I594" s="17"/>
    </row>
    <row r="595" spans="9:9" ht="15.75" customHeight="1" x14ac:dyDescent="0.25">
      <c r="I595" s="17"/>
    </row>
    <row r="596" spans="9:9" ht="15.75" customHeight="1" x14ac:dyDescent="0.25">
      <c r="I596" s="17"/>
    </row>
    <row r="597" spans="9:9" ht="15.75" customHeight="1" x14ac:dyDescent="0.25">
      <c r="I597" s="17"/>
    </row>
    <row r="598" spans="9:9" ht="15.75" customHeight="1" x14ac:dyDescent="0.25">
      <c r="I598" s="17"/>
    </row>
    <row r="599" spans="9:9" ht="15.75" customHeight="1" x14ac:dyDescent="0.25">
      <c r="I599" s="17"/>
    </row>
    <row r="600" spans="9:9" ht="15.75" customHeight="1" x14ac:dyDescent="0.25">
      <c r="I600" s="17"/>
    </row>
    <row r="601" spans="9:9" ht="15.75" customHeight="1" x14ac:dyDescent="0.25">
      <c r="I601" s="17"/>
    </row>
    <row r="602" spans="9:9" ht="15.75" customHeight="1" x14ac:dyDescent="0.25">
      <c r="I602" s="17"/>
    </row>
    <row r="603" spans="9:9" ht="15.75" customHeight="1" x14ac:dyDescent="0.25">
      <c r="I603" s="17"/>
    </row>
    <row r="604" spans="9:9" ht="15.75" customHeight="1" x14ac:dyDescent="0.25">
      <c r="I604" s="17"/>
    </row>
    <row r="605" spans="9:9" ht="15.75" customHeight="1" x14ac:dyDescent="0.25">
      <c r="I605" s="17"/>
    </row>
    <row r="606" spans="9:9" ht="15.75" customHeight="1" x14ac:dyDescent="0.25">
      <c r="I606" s="17"/>
    </row>
    <row r="607" spans="9:9" ht="15.75" customHeight="1" x14ac:dyDescent="0.25">
      <c r="I607" s="17"/>
    </row>
    <row r="608" spans="9:9" ht="15.75" customHeight="1" x14ac:dyDescent="0.25">
      <c r="I608" s="17"/>
    </row>
    <row r="609" spans="9:9" ht="15.75" customHeight="1" x14ac:dyDescent="0.25">
      <c r="I609" s="17"/>
    </row>
    <row r="610" spans="9:9" ht="15.75" customHeight="1" x14ac:dyDescent="0.25">
      <c r="I610" s="17"/>
    </row>
    <row r="611" spans="9:9" ht="15.75" customHeight="1" x14ac:dyDescent="0.25">
      <c r="I611" s="17"/>
    </row>
    <row r="612" spans="9:9" ht="15.75" customHeight="1" x14ac:dyDescent="0.25">
      <c r="I612" s="17"/>
    </row>
    <row r="613" spans="9:9" ht="15.75" customHeight="1" x14ac:dyDescent="0.25">
      <c r="I613" s="17"/>
    </row>
    <row r="614" spans="9:9" ht="15.75" customHeight="1" x14ac:dyDescent="0.25">
      <c r="I614" s="17"/>
    </row>
    <row r="615" spans="9:9" ht="15.75" customHeight="1" x14ac:dyDescent="0.25">
      <c r="I615" s="17"/>
    </row>
    <row r="616" spans="9:9" ht="15.75" customHeight="1" x14ac:dyDescent="0.25">
      <c r="I616" s="17"/>
    </row>
    <row r="617" spans="9:9" ht="15.75" customHeight="1" x14ac:dyDescent="0.25">
      <c r="I617" s="17"/>
    </row>
    <row r="618" spans="9:9" ht="15.75" customHeight="1" x14ac:dyDescent="0.25">
      <c r="I618" s="17"/>
    </row>
    <row r="619" spans="9:9" ht="15.75" customHeight="1" x14ac:dyDescent="0.25">
      <c r="I619" s="17"/>
    </row>
    <row r="620" spans="9:9" ht="15.75" customHeight="1" x14ac:dyDescent="0.25">
      <c r="I620" s="17"/>
    </row>
    <row r="621" spans="9:9" ht="15.75" customHeight="1" x14ac:dyDescent="0.25">
      <c r="I621" s="17"/>
    </row>
    <row r="622" spans="9:9" ht="15.75" customHeight="1" x14ac:dyDescent="0.25">
      <c r="I622" s="17"/>
    </row>
    <row r="623" spans="9:9" ht="15.75" customHeight="1" x14ac:dyDescent="0.25">
      <c r="I623" s="17"/>
    </row>
    <row r="624" spans="9:9" ht="15.75" customHeight="1" x14ac:dyDescent="0.25">
      <c r="I624" s="17"/>
    </row>
    <row r="625" spans="9:9" ht="15.75" customHeight="1" x14ac:dyDescent="0.25">
      <c r="I625" s="17"/>
    </row>
    <row r="626" spans="9:9" ht="15.75" customHeight="1" x14ac:dyDescent="0.25">
      <c r="I626" s="17"/>
    </row>
    <row r="627" spans="9:9" ht="15.75" customHeight="1" x14ac:dyDescent="0.25">
      <c r="I627" s="17"/>
    </row>
    <row r="628" spans="9:9" ht="15.75" customHeight="1" x14ac:dyDescent="0.25">
      <c r="I628" s="17"/>
    </row>
    <row r="629" spans="9:9" ht="15.75" customHeight="1" x14ac:dyDescent="0.25">
      <c r="I629" s="17"/>
    </row>
    <row r="630" spans="9:9" ht="15.75" customHeight="1" x14ac:dyDescent="0.25">
      <c r="I630" s="17"/>
    </row>
    <row r="631" spans="9:9" ht="15.75" customHeight="1" x14ac:dyDescent="0.25">
      <c r="I631" s="17"/>
    </row>
    <row r="632" spans="9:9" ht="15.75" customHeight="1" x14ac:dyDescent="0.25">
      <c r="I632" s="17"/>
    </row>
    <row r="633" spans="9:9" ht="15.75" customHeight="1" x14ac:dyDescent="0.25">
      <c r="I633" s="17"/>
    </row>
    <row r="634" spans="9:9" ht="15.75" customHeight="1" x14ac:dyDescent="0.25">
      <c r="I634" s="17"/>
    </row>
    <row r="635" spans="9:9" ht="15.75" customHeight="1" x14ac:dyDescent="0.25">
      <c r="I635" s="17"/>
    </row>
    <row r="636" spans="9:9" ht="15.75" customHeight="1" x14ac:dyDescent="0.25">
      <c r="I636" s="17"/>
    </row>
    <row r="637" spans="9:9" ht="15.75" customHeight="1" x14ac:dyDescent="0.25">
      <c r="I637" s="17"/>
    </row>
    <row r="638" spans="9:9" ht="15.75" customHeight="1" x14ac:dyDescent="0.25">
      <c r="I638" s="17"/>
    </row>
    <row r="639" spans="9:9" ht="15.75" customHeight="1" x14ac:dyDescent="0.25">
      <c r="I639" s="17"/>
    </row>
    <row r="640" spans="9:9" ht="15.75" customHeight="1" x14ac:dyDescent="0.25">
      <c r="I640" s="17"/>
    </row>
    <row r="641" spans="9:9" ht="15.75" customHeight="1" x14ac:dyDescent="0.25">
      <c r="I641" s="17"/>
    </row>
    <row r="642" spans="9:9" ht="15.75" customHeight="1" x14ac:dyDescent="0.25">
      <c r="I642" s="17"/>
    </row>
    <row r="643" spans="9:9" ht="15.75" customHeight="1" x14ac:dyDescent="0.25">
      <c r="I643" s="17"/>
    </row>
    <row r="644" spans="9:9" ht="15.75" customHeight="1" x14ac:dyDescent="0.25">
      <c r="I644" s="17"/>
    </row>
    <row r="645" spans="9:9" ht="15.75" customHeight="1" x14ac:dyDescent="0.25">
      <c r="I645" s="17"/>
    </row>
    <row r="646" spans="9:9" ht="15.75" customHeight="1" x14ac:dyDescent="0.25">
      <c r="I646" s="17"/>
    </row>
    <row r="647" spans="9:9" ht="15.75" customHeight="1" x14ac:dyDescent="0.25">
      <c r="I647" s="17"/>
    </row>
    <row r="648" spans="9:9" ht="15.75" customHeight="1" x14ac:dyDescent="0.25">
      <c r="I648" s="17"/>
    </row>
    <row r="649" spans="9:9" ht="15.75" customHeight="1" x14ac:dyDescent="0.25">
      <c r="I649" s="17"/>
    </row>
    <row r="650" spans="9:9" ht="15.75" customHeight="1" x14ac:dyDescent="0.25">
      <c r="I650" s="17"/>
    </row>
    <row r="651" spans="9:9" ht="15.75" customHeight="1" x14ac:dyDescent="0.25">
      <c r="I651" s="17"/>
    </row>
    <row r="652" spans="9:9" ht="15.75" customHeight="1" x14ac:dyDescent="0.25">
      <c r="I652" s="17"/>
    </row>
    <row r="653" spans="9:9" ht="15.75" customHeight="1" x14ac:dyDescent="0.25">
      <c r="I653" s="17"/>
    </row>
    <row r="654" spans="9:9" ht="15.75" customHeight="1" x14ac:dyDescent="0.25">
      <c r="I654" s="17"/>
    </row>
    <row r="655" spans="9:9" ht="15.75" customHeight="1" x14ac:dyDescent="0.25">
      <c r="I655" s="17"/>
    </row>
    <row r="656" spans="9:9" ht="15.75" customHeight="1" x14ac:dyDescent="0.25">
      <c r="I656" s="17"/>
    </row>
    <row r="657" spans="9:9" ht="15.75" customHeight="1" x14ac:dyDescent="0.25">
      <c r="I657" s="17"/>
    </row>
    <row r="658" spans="9:9" ht="15.75" customHeight="1" x14ac:dyDescent="0.25">
      <c r="I658" s="17"/>
    </row>
    <row r="659" spans="9:9" ht="15.75" customHeight="1" x14ac:dyDescent="0.25">
      <c r="I659" s="17"/>
    </row>
    <row r="660" spans="9:9" ht="15.75" customHeight="1" x14ac:dyDescent="0.25">
      <c r="I660" s="17"/>
    </row>
    <row r="661" spans="9:9" ht="15.75" customHeight="1" x14ac:dyDescent="0.25">
      <c r="I661" s="17"/>
    </row>
    <row r="662" spans="9:9" ht="15.75" customHeight="1" x14ac:dyDescent="0.25">
      <c r="I662" s="17"/>
    </row>
    <row r="663" spans="9:9" ht="15.75" customHeight="1" x14ac:dyDescent="0.25">
      <c r="I663" s="17"/>
    </row>
    <row r="664" spans="9:9" ht="15.75" customHeight="1" x14ac:dyDescent="0.25">
      <c r="I664" s="17"/>
    </row>
    <row r="665" spans="9:9" ht="15.75" customHeight="1" x14ac:dyDescent="0.25">
      <c r="I665" s="17"/>
    </row>
    <row r="666" spans="9:9" ht="15.75" customHeight="1" x14ac:dyDescent="0.25">
      <c r="I666" s="17"/>
    </row>
    <row r="667" spans="9:9" ht="15.75" customHeight="1" x14ac:dyDescent="0.25">
      <c r="I667" s="17"/>
    </row>
    <row r="668" spans="9:9" ht="15.75" customHeight="1" x14ac:dyDescent="0.25">
      <c r="I668" s="17"/>
    </row>
    <row r="669" spans="9:9" ht="15.75" customHeight="1" x14ac:dyDescent="0.25">
      <c r="I669" s="17"/>
    </row>
    <row r="670" spans="9:9" ht="15.75" customHeight="1" x14ac:dyDescent="0.25">
      <c r="I670" s="17"/>
    </row>
    <row r="671" spans="9:9" ht="15.75" customHeight="1" x14ac:dyDescent="0.25">
      <c r="I671" s="17"/>
    </row>
    <row r="672" spans="9:9" ht="15.75" customHeight="1" x14ac:dyDescent="0.25">
      <c r="I672" s="17"/>
    </row>
    <row r="673" spans="9:9" ht="15.75" customHeight="1" x14ac:dyDescent="0.25">
      <c r="I673" s="17"/>
    </row>
    <row r="674" spans="9:9" ht="15.75" customHeight="1" x14ac:dyDescent="0.25">
      <c r="I674" s="17"/>
    </row>
    <row r="675" spans="9:9" ht="15.75" customHeight="1" x14ac:dyDescent="0.25">
      <c r="I675" s="17"/>
    </row>
    <row r="676" spans="9:9" ht="15.75" customHeight="1" x14ac:dyDescent="0.25">
      <c r="I676" s="17"/>
    </row>
    <row r="677" spans="9:9" ht="15.75" customHeight="1" x14ac:dyDescent="0.25">
      <c r="I677" s="17"/>
    </row>
    <row r="678" spans="9:9" ht="15.75" customHeight="1" x14ac:dyDescent="0.25">
      <c r="I678" s="17"/>
    </row>
    <row r="679" spans="9:9" ht="15.75" customHeight="1" x14ac:dyDescent="0.25">
      <c r="I679" s="17"/>
    </row>
    <row r="680" spans="9:9" ht="15.75" customHeight="1" x14ac:dyDescent="0.25">
      <c r="I680" s="17"/>
    </row>
    <row r="681" spans="9:9" ht="15.75" customHeight="1" x14ac:dyDescent="0.25">
      <c r="I681" s="17"/>
    </row>
    <row r="682" spans="9:9" ht="15.75" customHeight="1" x14ac:dyDescent="0.25">
      <c r="I682" s="17"/>
    </row>
    <row r="683" spans="9:9" ht="15.75" customHeight="1" x14ac:dyDescent="0.25">
      <c r="I683" s="17"/>
    </row>
    <row r="684" spans="9:9" ht="15.75" customHeight="1" x14ac:dyDescent="0.25">
      <c r="I684" s="17"/>
    </row>
    <row r="685" spans="9:9" ht="15.75" customHeight="1" x14ac:dyDescent="0.25">
      <c r="I685" s="17"/>
    </row>
    <row r="686" spans="9:9" ht="15.75" customHeight="1" x14ac:dyDescent="0.25">
      <c r="I686" s="17"/>
    </row>
    <row r="687" spans="9:9" ht="15.75" customHeight="1" x14ac:dyDescent="0.25">
      <c r="I687" s="17"/>
    </row>
    <row r="688" spans="9:9" ht="15.75" customHeight="1" x14ac:dyDescent="0.25">
      <c r="I688" s="17"/>
    </row>
    <row r="689" spans="9:9" ht="15.75" customHeight="1" x14ac:dyDescent="0.25">
      <c r="I689" s="17"/>
    </row>
    <row r="690" spans="9:9" ht="15.75" customHeight="1" x14ac:dyDescent="0.25">
      <c r="I690" s="17"/>
    </row>
    <row r="691" spans="9:9" ht="15.75" customHeight="1" x14ac:dyDescent="0.25">
      <c r="I691" s="17"/>
    </row>
    <row r="692" spans="9:9" ht="15.75" customHeight="1" x14ac:dyDescent="0.25">
      <c r="I692" s="17"/>
    </row>
    <row r="693" spans="9:9" ht="15.75" customHeight="1" x14ac:dyDescent="0.25">
      <c r="I693" s="17"/>
    </row>
    <row r="694" spans="9:9" ht="15.75" customHeight="1" x14ac:dyDescent="0.25">
      <c r="I694" s="17"/>
    </row>
    <row r="695" spans="9:9" ht="15.75" customHeight="1" x14ac:dyDescent="0.25">
      <c r="I695" s="17"/>
    </row>
    <row r="696" spans="9:9" ht="15.75" customHeight="1" x14ac:dyDescent="0.25">
      <c r="I696" s="17"/>
    </row>
    <row r="697" spans="9:9" ht="15.75" customHeight="1" x14ac:dyDescent="0.25">
      <c r="I697" s="17"/>
    </row>
    <row r="698" spans="9:9" ht="15.75" customHeight="1" x14ac:dyDescent="0.25">
      <c r="I698" s="17"/>
    </row>
    <row r="699" spans="9:9" ht="15.75" customHeight="1" x14ac:dyDescent="0.25">
      <c r="I699" s="17"/>
    </row>
    <row r="700" spans="9:9" ht="15.75" customHeight="1" x14ac:dyDescent="0.25">
      <c r="I700" s="17"/>
    </row>
    <row r="701" spans="9:9" ht="15.75" customHeight="1" x14ac:dyDescent="0.25">
      <c r="I701" s="17"/>
    </row>
    <row r="702" spans="9:9" ht="15.75" customHeight="1" x14ac:dyDescent="0.25">
      <c r="I702" s="17"/>
    </row>
    <row r="703" spans="9:9" ht="15.75" customHeight="1" x14ac:dyDescent="0.25">
      <c r="I703" s="17"/>
    </row>
    <row r="704" spans="9:9" ht="15.75" customHeight="1" x14ac:dyDescent="0.25">
      <c r="I704" s="17"/>
    </row>
    <row r="705" spans="9:9" ht="15.75" customHeight="1" x14ac:dyDescent="0.25">
      <c r="I705" s="17"/>
    </row>
    <row r="706" spans="9:9" ht="15.75" customHeight="1" x14ac:dyDescent="0.25">
      <c r="I706" s="17"/>
    </row>
    <row r="707" spans="9:9" ht="15.75" customHeight="1" x14ac:dyDescent="0.25">
      <c r="I707" s="17"/>
    </row>
    <row r="708" spans="9:9" ht="15.75" customHeight="1" x14ac:dyDescent="0.25">
      <c r="I708" s="17"/>
    </row>
    <row r="709" spans="9:9" ht="15.75" customHeight="1" x14ac:dyDescent="0.25">
      <c r="I709" s="17"/>
    </row>
    <row r="710" spans="9:9" ht="15.75" customHeight="1" x14ac:dyDescent="0.25">
      <c r="I710" s="17"/>
    </row>
    <row r="711" spans="9:9" ht="15.75" customHeight="1" x14ac:dyDescent="0.25">
      <c r="I711" s="17"/>
    </row>
    <row r="712" spans="9:9" ht="15.75" customHeight="1" x14ac:dyDescent="0.25">
      <c r="I712" s="17"/>
    </row>
    <row r="713" spans="9:9" ht="15.75" customHeight="1" x14ac:dyDescent="0.25">
      <c r="I713" s="17"/>
    </row>
    <row r="714" spans="9:9" ht="15.75" customHeight="1" x14ac:dyDescent="0.25">
      <c r="I714" s="17"/>
    </row>
    <row r="715" spans="9:9" ht="15.75" customHeight="1" x14ac:dyDescent="0.25">
      <c r="I715" s="17"/>
    </row>
    <row r="716" spans="9:9" ht="15.75" customHeight="1" x14ac:dyDescent="0.25">
      <c r="I716" s="17"/>
    </row>
    <row r="717" spans="9:9" ht="15.75" customHeight="1" x14ac:dyDescent="0.25">
      <c r="I717" s="17"/>
    </row>
    <row r="718" spans="9:9" ht="15.75" customHeight="1" x14ac:dyDescent="0.25">
      <c r="I718" s="17"/>
    </row>
    <row r="719" spans="9:9" ht="15.75" customHeight="1" x14ac:dyDescent="0.25">
      <c r="I719" s="17"/>
    </row>
    <row r="720" spans="9:9" ht="15.75" customHeight="1" x14ac:dyDescent="0.25">
      <c r="I720" s="17"/>
    </row>
    <row r="721" spans="9:9" ht="15.75" customHeight="1" x14ac:dyDescent="0.25">
      <c r="I721" s="17"/>
    </row>
    <row r="722" spans="9:9" ht="15.75" customHeight="1" x14ac:dyDescent="0.25">
      <c r="I722" s="17"/>
    </row>
    <row r="723" spans="9:9" ht="15.75" customHeight="1" x14ac:dyDescent="0.25">
      <c r="I723" s="17"/>
    </row>
    <row r="724" spans="9:9" ht="15.75" customHeight="1" x14ac:dyDescent="0.25">
      <c r="I724" s="17"/>
    </row>
    <row r="725" spans="9:9" ht="15.75" customHeight="1" x14ac:dyDescent="0.25">
      <c r="I725" s="17"/>
    </row>
    <row r="726" spans="9:9" ht="15.75" customHeight="1" x14ac:dyDescent="0.25">
      <c r="I726" s="17"/>
    </row>
    <row r="727" spans="9:9" ht="15.75" customHeight="1" x14ac:dyDescent="0.25">
      <c r="I727" s="17"/>
    </row>
    <row r="728" spans="9:9" ht="15.75" customHeight="1" x14ac:dyDescent="0.25">
      <c r="I728" s="17"/>
    </row>
    <row r="729" spans="9:9" ht="15.75" customHeight="1" x14ac:dyDescent="0.25">
      <c r="I729" s="17"/>
    </row>
    <row r="730" spans="9:9" ht="15.75" customHeight="1" x14ac:dyDescent="0.25">
      <c r="I730" s="17"/>
    </row>
    <row r="731" spans="9:9" ht="15.75" customHeight="1" x14ac:dyDescent="0.25">
      <c r="I731" s="17"/>
    </row>
    <row r="732" spans="9:9" ht="15.75" customHeight="1" x14ac:dyDescent="0.25">
      <c r="I732" s="17"/>
    </row>
    <row r="733" spans="9:9" ht="15.75" customHeight="1" x14ac:dyDescent="0.25">
      <c r="I733" s="17"/>
    </row>
    <row r="734" spans="9:9" ht="15.75" customHeight="1" x14ac:dyDescent="0.25">
      <c r="I734" s="17"/>
    </row>
    <row r="735" spans="9:9" ht="15.75" customHeight="1" x14ac:dyDescent="0.25">
      <c r="I735" s="17"/>
    </row>
    <row r="736" spans="9:9" ht="15.75" customHeight="1" x14ac:dyDescent="0.25">
      <c r="I736" s="17"/>
    </row>
    <row r="737" spans="9:9" ht="15.75" customHeight="1" x14ac:dyDescent="0.25">
      <c r="I737" s="17"/>
    </row>
    <row r="738" spans="9:9" ht="15.75" customHeight="1" x14ac:dyDescent="0.25">
      <c r="I738" s="17"/>
    </row>
    <row r="739" spans="9:9" ht="15.75" customHeight="1" x14ac:dyDescent="0.25">
      <c r="I739" s="17"/>
    </row>
    <row r="740" spans="9:9" ht="15.75" customHeight="1" x14ac:dyDescent="0.25">
      <c r="I740" s="17"/>
    </row>
    <row r="741" spans="9:9" ht="15.75" customHeight="1" x14ac:dyDescent="0.25">
      <c r="I741" s="17"/>
    </row>
    <row r="742" spans="9:9" ht="15.75" customHeight="1" x14ac:dyDescent="0.25">
      <c r="I742" s="17"/>
    </row>
    <row r="743" spans="9:9" ht="15.75" customHeight="1" x14ac:dyDescent="0.25">
      <c r="I743" s="17"/>
    </row>
    <row r="744" spans="9:9" ht="15.75" customHeight="1" x14ac:dyDescent="0.25">
      <c r="I744" s="17"/>
    </row>
    <row r="745" spans="9:9" ht="15.75" customHeight="1" x14ac:dyDescent="0.25">
      <c r="I745" s="17"/>
    </row>
    <row r="746" spans="9:9" ht="15.75" customHeight="1" x14ac:dyDescent="0.25">
      <c r="I746" s="17"/>
    </row>
    <row r="747" spans="9:9" ht="15.75" customHeight="1" x14ac:dyDescent="0.25">
      <c r="I747" s="17"/>
    </row>
    <row r="748" spans="9:9" ht="15.75" customHeight="1" x14ac:dyDescent="0.25">
      <c r="I748" s="17"/>
    </row>
    <row r="749" spans="9:9" ht="15.75" customHeight="1" x14ac:dyDescent="0.25">
      <c r="I749" s="17"/>
    </row>
    <row r="750" spans="9:9" ht="15.75" customHeight="1" x14ac:dyDescent="0.25">
      <c r="I750" s="17"/>
    </row>
    <row r="751" spans="9:9" ht="15.75" customHeight="1" x14ac:dyDescent="0.25">
      <c r="I751" s="17"/>
    </row>
    <row r="752" spans="9:9" ht="15.75" customHeight="1" x14ac:dyDescent="0.25">
      <c r="I752" s="17"/>
    </row>
    <row r="753" spans="9:9" ht="15.75" customHeight="1" x14ac:dyDescent="0.25">
      <c r="I753" s="17"/>
    </row>
    <row r="754" spans="9:9" ht="15.75" customHeight="1" x14ac:dyDescent="0.25">
      <c r="I754" s="17"/>
    </row>
    <row r="755" spans="9:9" ht="15.75" customHeight="1" x14ac:dyDescent="0.25">
      <c r="I755" s="17"/>
    </row>
    <row r="756" spans="9:9" ht="15.75" customHeight="1" x14ac:dyDescent="0.25">
      <c r="I756" s="17"/>
    </row>
    <row r="757" spans="9:9" ht="15.75" customHeight="1" x14ac:dyDescent="0.25">
      <c r="I757" s="17"/>
    </row>
    <row r="758" spans="9:9" ht="15.75" customHeight="1" x14ac:dyDescent="0.25">
      <c r="I758" s="17"/>
    </row>
    <row r="759" spans="9:9" ht="15.75" customHeight="1" x14ac:dyDescent="0.25">
      <c r="I759" s="17"/>
    </row>
    <row r="760" spans="9:9" ht="15.75" customHeight="1" x14ac:dyDescent="0.25">
      <c r="I760" s="17"/>
    </row>
    <row r="761" spans="9:9" ht="15.75" customHeight="1" x14ac:dyDescent="0.25">
      <c r="I761" s="17"/>
    </row>
    <row r="762" spans="9:9" ht="15.75" customHeight="1" x14ac:dyDescent="0.25">
      <c r="I762" s="17"/>
    </row>
    <row r="763" spans="9:9" ht="15.75" customHeight="1" x14ac:dyDescent="0.25">
      <c r="I763" s="17"/>
    </row>
    <row r="764" spans="9:9" ht="15.75" customHeight="1" x14ac:dyDescent="0.25">
      <c r="I764" s="17"/>
    </row>
    <row r="765" spans="9:9" ht="15.75" customHeight="1" x14ac:dyDescent="0.25">
      <c r="I765" s="17"/>
    </row>
    <row r="766" spans="9:9" ht="15.75" customHeight="1" x14ac:dyDescent="0.25">
      <c r="I766" s="17"/>
    </row>
    <row r="767" spans="9:9" ht="15.75" customHeight="1" x14ac:dyDescent="0.25">
      <c r="I767" s="17"/>
    </row>
    <row r="768" spans="9:9" ht="15.75" customHeight="1" x14ac:dyDescent="0.25">
      <c r="I768" s="17"/>
    </row>
    <row r="769" spans="9:9" ht="15.75" customHeight="1" x14ac:dyDescent="0.25">
      <c r="I769" s="17"/>
    </row>
    <row r="770" spans="9:9" ht="15.75" customHeight="1" x14ac:dyDescent="0.25">
      <c r="I770" s="17"/>
    </row>
    <row r="771" spans="9:9" ht="15.75" customHeight="1" x14ac:dyDescent="0.25">
      <c r="I771" s="17"/>
    </row>
    <row r="772" spans="9:9" ht="15.75" customHeight="1" x14ac:dyDescent="0.25">
      <c r="I772" s="17"/>
    </row>
    <row r="773" spans="9:9" ht="15.75" customHeight="1" x14ac:dyDescent="0.25">
      <c r="I773" s="17"/>
    </row>
    <row r="774" spans="9:9" ht="15.75" customHeight="1" x14ac:dyDescent="0.25">
      <c r="I774" s="17"/>
    </row>
    <row r="775" spans="9:9" ht="15.75" customHeight="1" x14ac:dyDescent="0.25">
      <c r="I775" s="17"/>
    </row>
    <row r="776" spans="9:9" ht="15.75" customHeight="1" x14ac:dyDescent="0.25">
      <c r="I776" s="17"/>
    </row>
    <row r="777" spans="9:9" ht="15.75" customHeight="1" x14ac:dyDescent="0.25">
      <c r="I777" s="17"/>
    </row>
    <row r="778" spans="9:9" ht="15.75" customHeight="1" x14ac:dyDescent="0.25">
      <c r="I778" s="17"/>
    </row>
    <row r="779" spans="9:9" ht="15.75" customHeight="1" x14ac:dyDescent="0.25">
      <c r="I779" s="17"/>
    </row>
    <row r="780" spans="9:9" ht="15.75" customHeight="1" x14ac:dyDescent="0.25">
      <c r="I780" s="17"/>
    </row>
    <row r="781" spans="9:9" ht="15.75" customHeight="1" x14ac:dyDescent="0.25">
      <c r="I781" s="17"/>
    </row>
    <row r="782" spans="9:9" ht="15.75" customHeight="1" x14ac:dyDescent="0.25">
      <c r="I782" s="17"/>
    </row>
    <row r="783" spans="9:9" ht="15.75" customHeight="1" x14ac:dyDescent="0.25">
      <c r="I783" s="17"/>
    </row>
    <row r="784" spans="9:9" ht="15.75" customHeight="1" x14ac:dyDescent="0.25">
      <c r="I784" s="17"/>
    </row>
    <row r="785" spans="9:9" ht="15.75" customHeight="1" x14ac:dyDescent="0.25">
      <c r="I785" s="17"/>
    </row>
    <row r="786" spans="9:9" ht="15.75" customHeight="1" x14ac:dyDescent="0.25">
      <c r="I786" s="17"/>
    </row>
    <row r="787" spans="9:9" ht="15.75" customHeight="1" x14ac:dyDescent="0.25">
      <c r="I787" s="17"/>
    </row>
    <row r="788" spans="9:9" ht="15.75" customHeight="1" x14ac:dyDescent="0.25">
      <c r="I788" s="17"/>
    </row>
    <row r="789" spans="9:9" ht="15.75" customHeight="1" x14ac:dyDescent="0.25">
      <c r="I789" s="17"/>
    </row>
    <row r="790" spans="9:9" ht="15.75" customHeight="1" x14ac:dyDescent="0.25">
      <c r="I790" s="17"/>
    </row>
    <row r="791" spans="9:9" ht="15.75" customHeight="1" x14ac:dyDescent="0.25">
      <c r="I791" s="17"/>
    </row>
    <row r="792" spans="9:9" ht="15.75" customHeight="1" x14ac:dyDescent="0.25">
      <c r="I792" s="17"/>
    </row>
    <row r="793" spans="9:9" ht="15.75" customHeight="1" x14ac:dyDescent="0.25">
      <c r="I793" s="17"/>
    </row>
    <row r="794" spans="9:9" ht="15.75" customHeight="1" x14ac:dyDescent="0.25">
      <c r="I794" s="17"/>
    </row>
    <row r="795" spans="9:9" ht="15.75" customHeight="1" x14ac:dyDescent="0.25">
      <c r="I795" s="17"/>
    </row>
    <row r="796" spans="9:9" ht="15.75" customHeight="1" x14ac:dyDescent="0.25">
      <c r="I796" s="17"/>
    </row>
    <row r="797" spans="9:9" ht="15.75" customHeight="1" x14ac:dyDescent="0.25">
      <c r="I797" s="17"/>
    </row>
    <row r="798" spans="9:9" ht="15.75" customHeight="1" x14ac:dyDescent="0.25">
      <c r="I798" s="17"/>
    </row>
    <row r="799" spans="9:9" ht="15.75" customHeight="1" x14ac:dyDescent="0.25">
      <c r="I799" s="17"/>
    </row>
    <row r="800" spans="9:9" ht="15.75" customHeight="1" x14ac:dyDescent="0.25">
      <c r="I800" s="17"/>
    </row>
    <row r="801" spans="9:9" ht="15.75" customHeight="1" x14ac:dyDescent="0.25">
      <c r="I801" s="17"/>
    </row>
    <row r="802" spans="9:9" ht="15.75" customHeight="1" x14ac:dyDescent="0.25">
      <c r="I802" s="17"/>
    </row>
    <row r="803" spans="9:9" ht="15.75" customHeight="1" x14ac:dyDescent="0.25">
      <c r="I803" s="17"/>
    </row>
    <row r="804" spans="9:9" ht="15.75" customHeight="1" x14ac:dyDescent="0.25">
      <c r="I804" s="17"/>
    </row>
    <row r="805" spans="9:9" ht="15.75" customHeight="1" x14ac:dyDescent="0.25">
      <c r="I805" s="17"/>
    </row>
    <row r="806" spans="9:9" ht="15.75" customHeight="1" x14ac:dyDescent="0.25">
      <c r="I806" s="17"/>
    </row>
    <row r="807" spans="9:9" ht="15.75" customHeight="1" x14ac:dyDescent="0.25">
      <c r="I807" s="17"/>
    </row>
    <row r="808" spans="9:9" ht="15.75" customHeight="1" x14ac:dyDescent="0.25">
      <c r="I808" s="17"/>
    </row>
    <row r="809" spans="9:9" ht="15.75" customHeight="1" x14ac:dyDescent="0.25">
      <c r="I809" s="17"/>
    </row>
    <row r="810" spans="9:9" ht="15.75" customHeight="1" x14ac:dyDescent="0.25">
      <c r="I810" s="17"/>
    </row>
    <row r="811" spans="9:9" ht="15.75" customHeight="1" x14ac:dyDescent="0.25">
      <c r="I811" s="17"/>
    </row>
    <row r="812" spans="9:9" ht="15.75" customHeight="1" x14ac:dyDescent="0.25">
      <c r="I812" s="17"/>
    </row>
    <row r="813" spans="9:9" ht="15.75" customHeight="1" x14ac:dyDescent="0.25">
      <c r="I813" s="17"/>
    </row>
    <row r="814" spans="9:9" ht="15.75" customHeight="1" x14ac:dyDescent="0.25">
      <c r="I814" s="17"/>
    </row>
    <row r="815" spans="9:9" ht="15.75" customHeight="1" x14ac:dyDescent="0.25">
      <c r="I815" s="17"/>
    </row>
    <row r="816" spans="9:9" ht="15.75" customHeight="1" x14ac:dyDescent="0.25">
      <c r="I816" s="17"/>
    </row>
    <row r="817" spans="9:9" ht="15.75" customHeight="1" x14ac:dyDescent="0.25">
      <c r="I817" s="17"/>
    </row>
    <row r="818" spans="9:9" ht="15.75" customHeight="1" x14ac:dyDescent="0.25">
      <c r="I818" s="17"/>
    </row>
    <row r="819" spans="9:9" ht="15.75" customHeight="1" x14ac:dyDescent="0.25">
      <c r="I819" s="17"/>
    </row>
    <row r="820" spans="9:9" ht="15.75" customHeight="1" x14ac:dyDescent="0.25">
      <c r="I820" s="17"/>
    </row>
    <row r="821" spans="9:9" ht="15.75" customHeight="1" x14ac:dyDescent="0.25">
      <c r="I821" s="17"/>
    </row>
    <row r="822" spans="9:9" ht="15.75" customHeight="1" x14ac:dyDescent="0.25">
      <c r="I822" s="17"/>
    </row>
    <row r="823" spans="9:9" ht="15.75" customHeight="1" x14ac:dyDescent="0.25">
      <c r="I823" s="17"/>
    </row>
    <row r="824" spans="9:9" ht="15.75" customHeight="1" x14ac:dyDescent="0.25">
      <c r="I824" s="17"/>
    </row>
    <row r="825" spans="9:9" ht="15.75" customHeight="1" x14ac:dyDescent="0.25">
      <c r="I825" s="17"/>
    </row>
    <row r="826" spans="9:9" ht="15.75" customHeight="1" x14ac:dyDescent="0.25">
      <c r="I826" s="17"/>
    </row>
    <row r="827" spans="9:9" ht="15.75" customHeight="1" x14ac:dyDescent="0.25">
      <c r="I827" s="17"/>
    </row>
    <row r="828" spans="9:9" ht="15.75" customHeight="1" x14ac:dyDescent="0.25">
      <c r="I828" s="17"/>
    </row>
    <row r="829" spans="9:9" ht="15.75" customHeight="1" x14ac:dyDescent="0.25">
      <c r="I829" s="17"/>
    </row>
    <row r="830" spans="9:9" ht="15.75" customHeight="1" x14ac:dyDescent="0.25">
      <c r="I830" s="17"/>
    </row>
    <row r="831" spans="9:9" ht="15.75" customHeight="1" x14ac:dyDescent="0.25">
      <c r="I831" s="17"/>
    </row>
    <row r="832" spans="9:9" ht="15.75" customHeight="1" x14ac:dyDescent="0.25">
      <c r="I832" s="17"/>
    </row>
    <row r="833" spans="9:9" ht="15.75" customHeight="1" x14ac:dyDescent="0.25">
      <c r="I833" s="17"/>
    </row>
    <row r="834" spans="9:9" ht="15.75" customHeight="1" x14ac:dyDescent="0.25">
      <c r="I834" s="17"/>
    </row>
    <row r="835" spans="9:9" ht="15.75" customHeight="1" x14ac:dyDescent="0.25">
      <c r="I835" s="17"/>
    </row>
    <row r="836" spans="9:9" ht="15.75" customHeight="1" x14ac:dyDescent="0.25">
      <c r="I836" s="17"/>
    </row>
    <row r="837" spans="9:9" ht="15.75" customHeight="1" x14ac:dyDescent="0.25">
      <c r="I837" s="17"/>
    </row>
    <row r="838" spans="9:9" ht="15.75" customHeight="1" x14ac:dyDescent="0.25">
      <c r="I838" s="17"/>
    </row>
    <row r="839" spans="9:9" ht="15.75" customHeight="1" x14ac:dyDescent="0.25">
      <c r="I839" s="17"/>
    </row>
    <row r="840" spans="9:9" ht="15.75" customHeight="1" x14ac:dyDescent="0.25">
      <c r="I840" s="17"/>
    </row>
    <row r="841" spans="9:9" ht="15.75" customHeight="1" x14ac:dyDescent="0.25">
      <c r="I841" s="17"/>
    </row>
    <row r="842" spans="9:9" ht="15.75" customHeight="1" x14ac:dyDescent="0.25">
      <c r="I842" s="17"/>
    </row>
    <row r="843" spans="9:9" ht="15.75" customHeight="1" x14ac:dyDescent="0.25">
      <c r="I843" s="17"/>
    </row>
    <row r="844" spans="9:9" ht="15.75" customHeight="1" x14ac:dyDescent="0.25">
      <c r="I844" s="17"/>
    </row>
    <row r="845" spans="9:9" ht="15.75" customHeight="1" x14ac:dyDescent="0.25">
      <c r="I845" s="17"/>
    </row>
    <row r="846" spans="9:9" ht="15.75" customHeight="1" x14ac:dyDescent="0.25">
      <c r="I846" s="17"/>
    </row>
    <row r="847" spans="9:9" ht="15.75" customHeight="1" x14ac:dyDescent="0.25">
      <c r="I847" s="17"/>
    </row>
    <row r="848" spans="9:9" ht="15.75" customHeight="1" x14ac:dyDescent="0.25">
      <c r="I848" s="17"/>
    </row>
    <row r="849" spans="9:9" ht="15.75" customHeight="1" x14ac:dyDescent="0.25">
      <c r="I849" s="17"/>
    </row>
    <row r="850" spans="9:9" ht="15.75" customHeight="1" x14ac:dyDescent="0.25">
      <c r="I850" s="17"/>
    </row>
    <row r="851" spans="9:9" ht="15.75" customHeight="1" x14ac:dyDescent="0.25">
      <c r="I851" s="17"/>
    </row>
    <row r="852" spans="9:9" ht="15.75" customHeight="1" x14ac:dyDescent="0.25">
      <c r="I852" s="17"/>
    </row>
    <row r="853" spans="9:9" ht="15.75" customHeight="1" x14ac:dyDescent="0.25">
      <c r="I853" s="17"/>
    </row>
    <row r="854" spans="9:9" ht="15.75" customHeight="1" x14ac:dyDescent="0.25">
      <c r="I854" s="17"/>
    </row>
    <row r="855" spans="9:9" ht="15.75" customHeight="1" x14ac:dyDescent="0.25">
      <c r="I855" s="17"/>
    </row>
    <row r="856" spans="9:9" ht="15.75" customHeight="1" x14ac:dyDescent="0.25">
      <c r="I856" s="17"/>
    </row>
    <row r="857" spans="9:9" ht="15.75" customHeight="1" x14ac:dyDescent="0.25">
      <c r="I857" s="17"/>
    </row>
    <row r="858" spans="9:9" ht="15.75" customHeight="1" x14ac:dyDescent="0.25">
      <c r="I858" s="17"/>
    </row>
    <row r="859" spans="9:9" ht="15.75" customHeight="1" x14ac:dyDescent="0.25">
      <c r="I859" s="17"/>
    </row>
    <row r="860" spans="9:9" ht="15.75" customHeight="1" x14ac:dyDescent="0.25">
      <c r="I860" s="17"/>
    </row>
    <row r="861" spans="9:9" ht="15.75" customHeight="1" x14ac:dyDescent="0.25">
      <c r="I861" s="17"/>
    </row>
    <row r="862" spans="9:9" ht="15.75" customHeight="1" x14ac:dyDescent="0.25">
      <c r="I862" s="17"/>
    </row>
    <row r="863" spans="9:9" ht="15.75" customHeight="1" x14ac:dyDescent="0.25">
      <c r="I863" s="17"/>
    </row>
    <row r="864" spans="9:9" ht="15.75" customHeight="1" x14ac:dyDescent="0.25">
      <c r="I864" s="17"/>
    </row>
    <row r="865" spans="9:9" ht="15.75" customHeight="1" x14ac:dyDescent="0.25">
      <c r="I865" s="17"/>
    </row>
    <row r="866" spans="9:9" ht="15.75" customHeight="1" x14ac:dyDescent="0.25">
      <c r="I866" s="17"/>
    </row>
    <row r="867" spans="9:9" ht="15.75" customHeight="1" x14ac:dyDescent="0.25">
      <c r="I867" s="17"/>
    </row>
    <row r="868" spans="9:9" ht="15.75" customHeight="1" x14ac:dyDescent="0.25">
      <c r="I868" s="17"/>
    </row>
    <row r="869" spans="9:9" ht="15.75" customHeight="1" x14ac:dyDescent="0.25">
      <c r="I869" s="17"/>
    </row>
    <row r="870" spans="9:9" ht="15.75" customHeight="1" x14ac:dyDescent="0.25">
      <c r="I870" s="17"/>
    </row>
    <row r="871" spans="9:9" ht="15.75" customHeight="1" x14ac:dyDescent="0.25">
      <c r="I871" s="17"/>
    </row>
    <row r="872" spans="9:9" ht="15.75" customHeight="1" x14ac:dyDescent="0.25">
      <c r="I872" s="17"/>
    </row>
    <row r="873" spans="9:9" ht="15.75" customHeight="1" x14ac:dyDescent="0.25">
      <c r="I873" s="17"/>
    </row>
    <row r="874" spans="9:9" ht="15.75" customHeight="1" x14ac:dyDescent="0.25">
      <c r="I874" s="17"/>
    </row>
    <row r="875" spans="9:9" ht="15.75" customHeight="1" x14ac:dyDescent="0.25">
      <c r="I875" s="17"/>
    </row>
    <row r="876" spans="9:9" ht="15.75" customHeight="1" x14ac:dyDescent="0.25">
      <c r="I876" s="17"/>
    </row>
    <row r="877" spans="9:9" ht="15.75" customHeight="1" x14ac:dyDescent="0.25">
      <c r="I877" s="17"/>
    </row>
    <row r="878" spans="9:9" ht="15.75" customHeight="1" x14ac:dyDescent="0.25">
      <c r="I878" s="17"/>
    </row>
    <row r="879" spans="9:9" ht="15.75" customHeight="1" x14ac:dyDescent="0.25">
      <c r="I879" s="17"/>
    </row>
    <row r="880" spans="9:9" ht="15.75" customHeight="1" x14ac:dyDescent="0.25">
      <c r="I880" s="17"/>
    </row>
    <row r="881" spans="9:9" ht="15.75" customHeight="1" x14ac:dyDescent="0.25">
      <c r="I881" s="17"/>
    </row>
    <row r="882" spans="9:9" ht="15.75" customHeight="1" x14ac:dyDescent="0.25">
      <c r="I882" s="17"/>
    </row>
    <row r="883" spans="9:9" ht="15.75" customHeight="1" x14ac:dyDescent="0.25">
      <c r="I883" s="17"/>
    </row>
    <row r="884" spans="9:9" ht="15.75" customHeight="1" x14ac:dyDescent="0.25">
      <c r="I884" s="17"/>
    </row>
    <row r="885" spans="9:9" ht="15.75" customHeight="1" x14ac:dyDescent="0.25">
      <c r="I885" s="17"/>
    </row>
    <row r="886" spans="9:9" ht="15.75" customHeight="1" x14ac:dyDescent="0.25">
      <c r="I886" s="17"/>
    </row>
    <row r="887" spans="9:9" ht="15.75" customHeight="1" x14ac:dyDescent="0.25">
      <c r="I887" s="17"/>
    </row>
    <row r="888" spans="9:9" ht="15.75" customHeight="1" x14ac:dyDescent="0.25">
      <c r="I888" s="17"/>
    </row>
    <row r="889" spans="9:9" ht="15.75" customHeight="1" x14ac:dyDescent="0.25">
      <c r="I889" s="17"/>
    </row>
    <row r="890" spans="9:9" ht="15.75" customHeight="1" x14ac:dyDescent="0.25">
      <c r="I890" s="17"/>
    </row>
    <row r="891" spans="9:9" ht="15.75" customHeight="1" x14ac:dyDescent="0.25">
      <c r="I891" s="17"/>
    </row>
    <row r="892" spans="9:9" ht="15.75" customHeight="1" x14ac:dyDescent="0.25">
      <c r="I892" s="17"/>
    </row>
    <row r="893" spans="9:9" ht="15.75" customHeight="1" x14ac:dyDescent="0.25">
      <c r="I893" s="17"/>
    </row>
    <row r="894" spans="9:9" ht="15.75" customHeight="1" x14ac:dyDescent="0.25">
      <c r="I894" s="17"/>
    </row>
    <row r="895" spans="9:9" ht="15.75" customHeight="1" x14ac:dyDescent="0.25">
      <c r="I895" s="17"/>
    </row>
    <row r="896" spans="9:9" ht="15.75" customHeight="1" x14ac:dyDescent="0.25">
      <c r="I896" s="17"/>
    </row>
    <row r="897" spans="9:9" ht="15.75" customHeight="1" x14ac:dyDescent="0.25">
      <c r="I897" s="17"/>
    </row>
    <row r="898" spans="9:9" ht="15.75" customHeight="1" x14ac:dyDescent="0.25">
      <c r="I898" s="17"/>
    </row>
    <row r="899" spans="9:9" ht="15.75" customHeight="1" x14ac:dyDescent="0.25">
      <c r="I899" s="17"/>
    </row>
    <row r="900" spans="9:9" ht="15.75" customHeight="1" x14ac:dyDescent="0.25">
      <c r="I900" s="17"/>
    </row>
    <row r="901" spans="9:9" ht="15.75" customHeight="1" x14ac:dyDescent="0.25">
      <c r="I901" s="17"/>
    </row>
    <row r="902" spans="9:9" ht="15.75" customHeight="1" x14ac:dyDescent="0.25">
      <c r="I902" s="17"/>
    </row>
    <row r="903" spans="9:9" ht="15.75" customHeight="1" x14ac:dyDescent="0.25">
      <c r="I903" s="17"/>
    </row>
    <row r="904" spans="9:9" ht="15.75" customHeight="1" x14ac:dyDescent="0.25">
      <c r="I904" s="17"/>
    </row>
    <row r="905" spans="9:9" ht="15.75" customHeight="1" x14ac:dyDescent="0.25">
      <c r="I905" s="17"/>
    </row>
    <row r="906" spans="9:9" ht="15.75" customHeight="1" x14ac:dyDescent="0.25">
      <c r="I906" s="17"/>
    </row>
    <row r="907" spans="9:9" ht="15.75" customHeight="1" x14ac:dyDescent="0.25">
      <c r="I907" s="17"/>
    </row>
    <row r="908" spans="9:9" ht="15.75" customHeight="1" x14ac:dyDescent="0.25">
      <c r="I908" s="17"/>
    </row>
    <row r="909" spans="9:9" ht="15.75" customHeight="1" x14ac:dyDescent="0.25">
      <c r="I909" s="17"/>
    </row>
    <row r="910" spans="9:9" ht="15.75" customHeight="1" x14ac:dyDescent="0.25">
      <c r="I910" s="17"/>
    </row>
    <row r="911" spans="9:9" ht="15.75" customHeight="1" x14ac:dyDescent="0.25">
      <c r="I911" s="17"/>
    </row>
    <row r="912" spans="9:9" ht="15.75" customHeight="1" x14ac:dyDescent="0.25">
      <c r="I912" s="17"/>
    </row>
    <row r="913" spans="9:9" ht="15.75" customHeight="1" x14ac:dyDescent="0.25">
      <c r="I913" s="17"/>
    </row>
    <row r="914" spans="9:9" ht="15.75" customHeight="1" x14ac:dyDescent="0.25">
      <c r="I914" s="17"/>
    </row>
    <row r="915" spans="9:9" ht="15.75" customHeight="1" x14ac:dyDescent="0.25">
      <c r="I915" s="17"/>
    </row>
    <row r="916" spans="9:9" ht="15.75" customHeight="1" x14ac:dyDescent="0.25">
      <c r="I916" s="17"/>
    </row>
    <row r="917" spans="9:9" ht="15.75" customHeight="1" x14ac:dyDescent="0.25">
      <c r="I917" s="17"/>
    </row>
    <row r="918" spans="9:9" ht="15.75" customHeight="1" x14ac:dyDescent="0.25">
      <c r="I918" s="17"/>
    </row>
    <row r="919" spans="9:9" ht="15.75" customHeight="1" x14ac:dyDescent="0.25">
      <c r="I919" s="17"/>
    </row>
    <row r="920" spans="9:9" ht="15.75" customHeight="1" x14ac:dyDescent="0.25">
      <c r="I920" s="17"/>
    </row>
    <row r="921" spans="9:9" ht="15.75" customHeight="1" x14ac:dyDescent="0.25">
      <c r="I921" s="17"/>
    </row>
    <row r="922" spans="9:9" ht="15.75" customHeight="1" x14ac:dyDescent="0.25">
      <c r="I922" s="17"/>
    </row>
    <row r="923" spans="9:9" ht="15.75" customHeight="1" x14ac:dyDescent="0.25">
      <c r="I923" s="17"/>
    </row>
    <row r="924" spans="9:9" ht="15.75" customHeight="1" x14ac:dyDescent="0.25">
      <c r="I924" s="17"/>
    </row>
    <row r="925" spans="9:9" ht="15.75" customHeight="1" x14ac:dyDescent="0.25">
      <c r="I925" s="17"/>
    </row>
    <row r="926" spans="9:9" ht="15.75" customHeight="1" x14ac:dyDescent="0.25">
      <c r="I926" s="17"/>
    </row>
    <row r="927" spans="9:9" ht="15.75" customHeight="1" x14ac:dyDescent="0.25">
      <c r="I927" s="17"/>
    </row>
    <row r="928" spans="9:9" ht="15.75" customHeight="1" x14ac:dyDescent="0.25">
      <c r="I928" s="17"/>
    </row>
    <row r="929" spans="9:9" ht="15.75" customHeight="1" x14ac:dyDescent="0.25">
      <c r="I929" s="17"/>
    </row>
    <row r="930" spans="9:9" ht="15.75" customHeight="1" x14ac:dyDescent="0.25">
      <c r="I930" s="17"/>
    </row>
    <row r="931" spans="9:9" ht="15.75" customHeight="1" x14ac:dyDescent="0.25">
      <c r="I931" s="17"/>
    </row>
    <row r="932" spans="9:9" ht="15.75" customHeight="1" x14ac:dyDescent="0.25">
      <c r="I932" s="17"/>
    </row>
    <row r="933" spans="9:9" ht="15.75" customHeight="1" x14ac:dyDescent="0.25">
      <c r="I933" s="17"/>
    </row>
    <row r="934" spans="9:9" ht="15.75" customHeight="1" x14ac:dyDescent="0.25">
      <c r="I934" s="17"/>
    </row>
    <row r="935" spans="9:9" ht="15.75" customHeight="1" x14ac:dyDescent="0.25">
      <c r="I935" s="17"/>
    </row>
    <row r="936" spans="9:9" ht="15.75" customHeight="1" x14ac:dyDescent="0.25">
      <c r="I936" s="17"/>
    </row>
    <row r="937" spans="9:9" ht="15.75" customHeight="1" x14ac:dyDescent="0.25">
      <c r="I937" s="17"/>
    </row>
    <row r="938" spans="9:9" ht="15.75" customHeight="1" x14ac:dyDescent="0.2"/>
    <row r="939" spans="9:9" ht="15.75" customHeight="1" x14ac:dyDescent="0.2"/>
    <row r="940" spans="9:9" ht="15.75" customHeight="1" x14ac:dyDescent="0.2"/>
    <row r="941" spans="9:9" ht="15.75" customHeight="1" x14ac:dyDescent="0.2"/>
    <row r="942" spans="9:9" ht="15.75" customHeight="1" x14ac:dyDescent="0.2"/>
    <row r="943" spans="9:9" ht="15.75" customHeight="1" x14ac:dyDescent="0.2"/>
    <row r="944" spans="9:9" ht="15.75" customHeight="1" x14ac:dyDescent="0.2"/>
    <row r="945" ht="15.75" customHeight="1" x14ac:dyDescent="0.2"/>
    <row r="946" ht="15.75" customHeight="1" x14ac:dyDescent="0.2"/>
    <row r="947" ht="15.75" customHeight="1" x14ac:dyDescent="0.2"/>
  </sheetData>
  <mergeCells count="10">
    <mergeCell ref="A28:A29"/>
    <mergeCell ref="B28:J28"/>
    <mergeCell ref="K46:L46"/>
    <mergeCell ref="K47:L47"/>
    <mergeCell ref="B1:L1"/>
    <mergeCell ref="B2:J2"/>
    <mergeCell ref="K22:L22"/>
    <mergeCell ref="K23:L23"/>
    <mergeCell ref="B27:L27"/>
    <mergeCell ref="A2:A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ABOGADO</vt:lpstr>
      <vt:lpstr>AGROBIOTECNOLOGÍA</vt:lpstr>
      <vt:lpstr>AGRONEGOCIOS</vt:lpstr>
      <vt:lpstr>CIRUJANO DENTISTA</vt:lpstr>
      <vt:lpstr>CULTURA FÍSICA Y DEPORTE</vt:lpstr>
      <vt:lpstr>DESARROLLO TURÍSTICO</vt:lpstr>
      <vt:lpstr>ENFERMERÍA</vt:lpstr>
      <vt:lpstr>INGENIERÍA EN GEOFÍSICA</vt:lpstr>
      <vt:lpstr>INGENIERÍA EN SISTEMAS BIOL</vt:lpstr>
      <vt:lpstr>INGENIERÍA EN TELEMÁTICA</vt:lpstr>
      <vt:lpstr>LETRAS HISPÁNICAS</vt:lpstr>
      <vt:lpstr>MCP</vt:lpstr>
      <vt:lpstr>MVZ</vt:lpstr>
      <vt:lpstr>NEGOCIOS INTERNACIONALES</vt:lpstr>
      <vt:lpstr>NUTRICIÓN</vt:lpstr>
      <vt:lpstr>PERIODISMO</vt:lpstr>
      <vt:lpstr>PSICOLOGÍA</vt:lpstr>
      <vt:lpstr>SLPCyE</vt:lpstr>
      <vt:lpstr>TRABAJO SOCIAL</vt:lpstr>
      <vt:lpstr>MAESTRÍA EN ADMINISTRACIÓN</vt:lpstr>
      <vt:lpstr>MAESTRÍA Y DOCTORADO EN ALIMENT</vt:lpstr>
      <vt:lpstr>MAESTRÍA EN SALUD PÚBLICA</vt:lpstr>
      <vt:lpstr>MAESTRÍA EN TECNOLOGÍAS PARA EL</vt:lpstr>
      <vt:lpstr>MAESTRÍA EN DERECHO</vt:lpstr>
      <vt:lpstr>MAESTRÍA EN ESTUDIOS RURALES</vt:lpstr>
      <vt:lpstr>POSGRADOS EN PSICOLOGÍA</vt:lpstr>
      <vt:lpstr>BIBLIOTECA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Oliveros</dc:creator>
  <cp:lastModifiedBy>Oliveros Sánchez, María del Carmen</cp:lastModifiedBy>
  <cp:lastPrinted>2021-12-08T22:48:38Z</cp:lastPrinted>
  <dcterms:created xsi:type="dcterms:W3CDTF">2020-03-31T15:42:36Z</dcterms:created>
  <dcterms:modified xsi:type="dcterms:W3CDTF">2023-02-09T17:09:38Z</dcterms:modified>
</cp:coreProperties>
</file>